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172.16.57.10\Datos\Seleccion\PROCESOS EN CURSO\CLIENTES\INECO\2025\TASA REPOSICIÓN ESPECÍFICA TRE24\0. Documentos preparación\0.2 Declaración responsable\TRE24 B1\PAQUI\"/>
    </mc:Choice>
  </mc:AlternateContent>
  <xr:revisionPtr revIDLastSave="0" documentId="8_{E1BA87EE-E834-47EF-A4CE-5314A6C08A8E}" xr6:coauthVersionLast="47" xr6:coauthVersionMax="47" xr10:uidLastSave="{00000000-0000-0000-0000-000000000000}"/>
  <workbookProtection workbookAlgorithmName="SHA-512" workbookHashValue="x/KaI5OUKC9KQhYXWtwkqphKuUEK4ejVWR2KcR1xu81jkJGIflyp2Z0TGmbiUUqgakVCLFELO6c+w9eJuJOtFA==" workbookSaltValue="FVN7aOLthMRJnpFlzG1baQ==" workbookSpinCount="100000" lockStructure="1"/>
  <bookViews>
    <workbookView xWindow="-108" yWindow="-108" windowWidth="23256" windowHeight="12576" xr2:uid="{00000000-000D-0000-FFFF-FFFF00000000}"/>
  </bookViews>
  <sheets>
    <sheet name="Declaración responsable" sheetId="10" r:id="rId1"/>
    <sheet name="Vacantes Bl1 TRE24" sheetId="21" state="hidden" r:id="rId2"/>
    <sheet name="Hoja1" sheetId="15" state="hidden" r:id="rId3"/>
  </sheets>
  <externalReferences>
    <externalReference r:id="rId4"/>
    <externalReference r:id="rId5"/>
    <externalReference r:id="rId6"/>
    <externalReference r:id="rId7"/>
    <externalReference r:id="rId8"/>
    <externalReference r:id="rId9"/>
  </externalReferences>
  <definedNames>
    <definedName name="_xlnm._FilterDatabase" localSheetId="1" hidden="1">'Vacantes Bl1 TRE24'!$A$1:$F$366</definedName>
    <definedName name="_xlnm._FilterDatabase">#REF!</definedName>
    <definedName name="_xlnm.Print_Area" localSheetId="0">'Declaración responsable'!$A$1:$L$82</definedName>
    <definedName name="_xlnm.Print_Area" localSheetId="1">'Vacantes Bl1 TRE24'!$A$1:$E$366</definedName>
    <definedName name="azul">#REF!</definedName>
    <definedName name="B">#REF!</definedName>
    <definedName name="B381G55">'[1]TOTAL LISTADO'!#REF!</definedName>
    <definedName name="bloque">#REF!</definedName>
    <definedName name="caracteriza">#REF!</definedName>
    <definedName name="casa">#REF!</definedName>
    <definedName name="CRITERIO" localSheetId="1">[2]SALIDA!#REF!</definedName>
    <definedName name="CRITERIO">[3]SALIDA!#REF!</definedName>
    <definedName name="dato">#REF!</definedName>
    <definedName name="eleccion">'[4]ELECCIÓN BLOQUE'!$1:$1048576</definedName>
    <definedName name="entre">#REF!</definedName>
    <definedName name="excel">#REF!</definedName>
    <definedName name="gerencia">#REF!</definedName>
    <definedName name="gt">#REF!</definedName>
    <definedName name="hoja">#REF!</definedName>
    <definedName name="hoja9">#REF!</definedName>
    <definedName name="Informe">#REF!</definedName>
    <definedName name="jp">#REF!</definedName>
    <definedName name="list">'[5]TRAGSA PRUEBAS PRESENCIALES'!$1:$1048576</definedName>
    <definedName name="lista">'Vacantes Bl1 TRE24'!$1:$1048576</definedName>
    <definedName name="listado" localSheetId="1">#REF!</definedName>
    <definedName name="listado">#REF!</definedName>
    <definedName name="loca">#REF!</definedName>
    <definedName name="lote">#REF!</definedName>
    <definedName name="MAESTROREV2">#REF!</definedName>
    <definedName name="naranja">#REF!</definedName>
    <definedName name="º">#REF!</definedName>
    <definedName name="pago">#REF!</definedName>
    <definedName name="refe">'[6]TRAGSA 1 (2)'!$1:$1048576</definedName>
    <definedName name="s">#REF!</definedName>
    <definedName name="SALIDA" localSheetId="1">[2]SALIDA!#REF!</definedName>
    <definedName name="SALIDA">[3]SALIDA!#REF!</definedName>
    <definedName name="Sara">#REF!</definedName>
    <definedName name="tabla">#REF!</definedName>
    <definedName name="TC">#REF!</definedName>
    <definedName name="titulo">#REF!</definedName>
    <definedName name="_xlnm.Print_Titles" localSheetId="1">'Vacantes Bl1 TRE24'!#REF!</definedName>
    <definedName name="tragsa">#REF!</definedName>
    <definedName name="TRAGSATEC">#REF!</definedName>
    <definedName name="xx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K10" i="10"/>
  <c r="I10" i="10"/>
  <c r="G10" i="10"/>
  <c r="C10" i="10"/>
  <c r="J25" i="10" l="1"/>
  <c r="K69" i="10" l="1"/>
  <c r="J69" i="10"/>
  <c r="K68" i="10"/>
  <c r="J68" i="10"/>
  <c r="K67" i="10"/>
  <c r="J67" i="10"/>
  <c r="K66" i="10"/>
  <c r="J66" i="10"/>
  <c r="K65" i="10"/>
  <c r="J65" i="10"/>
  <c r="K64" i="10"/>
  <c r="J64" i="10"/>
  <c r="K63" i="10"/>
  <c r="J63" i="10"/>
  <c r="K62" i="10"/>
  <c r="J62" i="10"/>
  <c r="K61" i="10"/>
  <c r="J61" i="10"/>
  <c r="K60" i="10"/>
  <c r="J60" i="10"/>
  <c r="K59" i="10"/>
  <c r="J59" i="10"/>
  <c r="L59" i="10" s="1"/>
  <c r="K58" i="10"/>
  <c r="J58" i="10"/>
  <c r="K57" i="10"/>
  <c r="J57" i="10"/>
  <c r="K56" i="10"/>
  <c r="J56" i="10"/>
  <c r="K52" i="10"/>
  <c r="J52" i="10"/>
  <c r="K51" i="10"/>
  <c r="J51" i="10"/>
  <c r="K50" i="10"/>
  <c r="J50" i="10"/>
  <c r="K49" i="10"/>
  <c r="J49" i="10"/>
  <c r="K48" i="10"/>
  <c r="J48" i="10"/>
  <c r="L48" i="10" s="1"/>
  <c r="K47" i="10"/>
  <c r="J47" i="10"/>
  <c r="K46" i="10"/>
  <c r="J46" i="10"/>
  <c r="K45" i="10"/>
  <c r="J45" i="10"/>
  <c r="K44" i="10"/>
  <c r="J44" i="10"/>
  <c r="K43" i="10"/>
  <c r="J43" i="10"/>
  <c r="K42" i="10"/>
  <c r="J42" i="10"/>
  <c r="K41" i="10"/>
  <c r="J41" i="10"/>
  <c r="K40" i="10"/>
  <c r="J40" i="10"/>
  <c r="L40" i="10" s="1"/>
  <c r="K39" i="10"/>
  <c r="J39" i="10"/>
  <c r="L67" i="10" l="1"/>
  <c r="L42" i="10"/>
  <c r="L57" i="10"/>
  <c r="L69" i="10"/>
  <c r="L51" i="10"/>
  <c r="L60" i="10"/>
  <c r="L41" i="10"/>
  <c r="L56" i="10"/>
  <c r="L68" i="10"/>
  <c r="L46" i="10"/>
  <c r="L39" i="10"/>
  <c r="L43" i="10"/>
  <c r="L58" i="10"/>
  <c r="L62" i="10"/>
  <c r="L44" i="10"/>
  <c r="L45" i="10"/>
  <c r="L49" i="10"/>
  <c r="L52" i="10"/>
  <c r="L63" i="10"/>
  <c r="L50" i="10"/>
  <c r="L64" i="10"/>
  <c r="L47" i="10"/>
  <c r="L61" i="10"/>
  <c r="L65" i="10"/>
  <c r="L66" i="10"/>
  <c r="L53" i="10" l="1"/>
  <c r="L70" i="10"/>
  <c r="K23" i="10"/>
  <c r="K24" i="10"/>
  <c r="K25" i="10"/>
  <c r="K26" i="10"/>
  <c r="K27" i="10"/>
  <c r="K28" i="10"/>
  <c r="K29" i="10"/>
  <c r="K30" i="10"/>
  <c r="K31" i="10"/>
  <c r="K32" i="10"/>
  <c r="K33" i="10"/>
  <c r="K34" i="10"/>
  <c r="K35" i="10"/>
  <c r="K22" i="10"/>
  <c r="J22" i="10" l="1"/>
  <c r="J23" i="10"/>
  <c r="J24" i="10"/>
  <c r="J26" i="10"/>
  <c r="J27" i="10"/>
  <c r="J28" i="10"/>
  <c r="J29" i="10"/>
  <c r="J30" i="10"/>
  <c r="J31" i="10"/>
  <c r="J32" i="10"/>
  <c r="J33" i="10"/>
  <c r="J34" i="10"/>
  <c r="J35" i="10"/>
  <c r="L29" i="10" l="1"/>
  <c r="L33" i="10"/>
  <c r="L25" i="10"/>
  <c r="L34" i="10"/>
  <c r="L30" i="10"/>
  <c r="L31" i="10"/>
  <c r="L23" i="10"/>
  <c r="L26" i="10"/>
  <c r="L28" i="10"/>
  <c r="L35" i="10"/>
  <c r="L27" i="10"/>
  <c r="L32" i="10"/>
  <c r="L24" i="10"/>
  <c r="L22" i="10"/>
  <c r="L36" i="10" l="1"/>
  <c r="L71" i="10" s="1"/>
</calcChain>
</file>

<file path=xl/sharedStrings.xml><?xml version="1.0" encoding="utf-8"?>
<sst xmlns="http://schemas.openxmlformats.org/spreadsheetml/2006/main" count="2262" uniqueCount="1134">
  <si>
    <t>1.- DESCRIPCIÓN PUESTO OFERTADO</t>
  </si>
  <si>
    <t>2.- REQUISITOS</t>
  </si>
  <si>
    <t>1.6.- PUESTO</t>
  </si>
  <si>
    <t>Experto/a 3</t>
  </si>
  <si>
    <t>Técnico/a 1</t>
  </si>
  <si>
    <t>Técnico/a 2</t>
  </si>
  <si>
    <t>Técnico/a 3</t>
  </si>
  <si>
    <t>PUESTO</t>
  </si>
  <si>
    <t>Madrid</t>
  </si>
  <si>
    <t>1.12 - UBICACIÓN</t>
  </si>
  <si>
    <t>1.1 REFERENCIA PUESTO AL QUE OPTA*</t>
  </si>
  <si>
    <t>NOMBRE Y NIVEL DE LA TITULACIÓN</t>
  </si>
  <si>
    <t>AÑO DE FINALIZACIÓN</t>
  </si>
  <si>
    <t>CENTRO EDUCATIVO DONDE SE HA CURSADO</t>
  </si>
  <si>
    <t>DATOS PERSONALES</t>
  </si>
  <si>
    <t>NOMBRE Y APELLIDOS</t>
  </si>
  <si>
    <t>DIRECCIÓN (INCLUIR CALLE, NÚMERO Y POBLACIÓN)</t>
  </si>
  <si>
    <t>PROVINCIA DE RESIDENCIA</t>
  </si>
  <si>
    <t>CORREO ELECTRÓNICO</t>
  </si>
  <si>
    <t>FECHA DE NACIMIENTO</t>
  </si>
  <si>
    <t>Días naturales</t>
  </si>
  <si>
    <t>Puntos/día natural</t>
  </si>
  <si>
    <t>Subtotal puntos</t>
  </si>
  <si>
    <t>EMPRESA</t>
  </si>
  <si>
    <t>Yo, D./Dña.</t>
  </si>
  <si>
    <t>con DNI/NIE</t>
  </si>
  <si>
    <t>En</t>
  </si>
  <si>
    <t xml:space="preserve">, a </t>
  </si>
  <si>
    <t>de</t>
  </si>
  <si>
    <t>El/la candidato/a,</t>
  </si>
  <si>
    <t>Firmado:</t>
  </si>
  <si>
    <t>DNI o NIE</t>
  </si>
  <si>
    <t>DECLARACIÓN RESPONSABLE DE REQUISITOS DE ADMISIÓN Y VALORACIÓN DE MÉRITOS</t>
  </si>
  <si>
    <t>PUNTUACIÓN TOTAL
Puntuación máxima 40</t>
  </si>
  <si>
    <t>Confirmo que cumplo con todos los requisitos exigidos para el puesto y marco la casilla de verificación</t>
  </si>
  <si>
    <t>2.1. -INDICAR LA TITULACIÓN ACADÉMICA APORTADA CON REFERENCIA AL REQUISITO SOLICITADO EN EL ANEXO ESPECÍFICO DEL PUESTO*</t>
  </si>
  <si>
    <t>2.2 - OTROS REQUISITOS</t>
  </si>
  <si>
    <t xml:space="preserve">3.1.- FASE DE CONCURSO DE MÉRITOS (Máximo 40 puntos) </t>
  </si>
  <si>
    <t>Fecha Desde
(DD/MM/AAAA)</t>
  </si>
  <si>
    <t xml:space="preserve">FUNCIONES- especificar el número de la función o funciones realizada/s según el punto 1.14 del anexo específico. </t>
  </si>
  <si>
    <t>* La Declaración Responsable de méritos y requisitos solo será admisible para el puesto indicado</t>
  </si>
  <si>
    <t>INECO</t>
  </si>
  <si>
    <t>CONTRATO DISPOSICIÓN ETT</t>
  </si>
  <si>
    <t>1.4 GERENCIA / UNIDAD ORGANIZATIVA</t>
  </si>
  <si>
    <t>1.9 DENOMINACION PUESTO TIPO</t>
  </si>
  <si>
    <t>Asistente 2</t>
  </si>
  <si>
    <t>G. SISTEMAS CNS - ATM</t>
  </si>
  <si>
    <t xml:space="preserve">FUNCIONES- especificar el número de las funciones realizadas según el punto 1.14 del anexo específico. </t>
  </si>
  <si>
    <t>Fecha Hasta 
(DD/MM/AAAA)</t>
  </si>
  <si>
    <t>G. CONSULTORÍA TI Y CIBERSEGURIDAD</t>
  </si>
  <si>
    <t>G. SMART PRODUCTS</t>
  </si>
  <si>
    <t>SUBTOTAL PUNTOS
Puntuación máxima 12</t>
  </si>
  <si>
    <t>MÉRITO 1) EXPERIENCIA EN INECO. Periodos de tiempo trabajados en Ineco durante los últimos 5 años anteriores a la fecha de finalización del plazo de presentación de solicitudes, con un máximo de 1.826 días (5 años), teniendo en cuenta a estos efectos las posibles prácticas extracurriculares realizadas, así como los tiempos de suspensión de contrato con derecho a reserva de puesto.</t>
  </si>
  <si>
    <t>Mérito 2) EXPERIENCIA EN INECO EN EL MISMO PUESTO Y UNIDADES ORGANIZATIVAS REALIZANDO LAS 4 FUNCIONES . Experiencia en Ineco en el mismo puesto (indicado en el punto 1.6) y en las mismas Unidades Organizativas (señadas en el punto 1.3 y 1.4) o unidades organizativas equivalentes según Mapa de Puestos de Ineco realizando todas las funciones reflejadas en la descripción de funciones del punto 1.14 durante los últimos 5 años anteriores a la fecha de finalización del plazo de presentación de solicitudes, con un máximo de 1.826 días (5 años), teniendo en cuenta a estos efectos los tiempos de suspensión de contrato con derecho a reserva de puesto.</t>
  </si>
  <si>
    <t>SUBTOTAL PUNTOS
Puntuación máxima 20</t>
  </si>
  <si>
    <t>Mérito 3) EXPERIENCIA EN INECO U OTRAS EMPRESAS REALIZANDO DOS O MÁS FUNCIONES . Experiencia en Ineco o en otras empresas realizando dos o más funciones reflejadas en el punto 1.14 durante los últimos 5 años anteriores a la fecha de finalización del plazo de presentación de solicitudes, con un máximo de 1.826 días (5 años), teniendo en cuenta a estos efectos los tiempos de suspensión de contrato con derecho a reserva de puesto. No podrán consignarse en este mérito etapas de Beca / Prácticas Extracurriculares ni Curriculares.</t>
  </si>
  <si>
    <t>SUBTOTAL PUNTOS
Puntuación máxima 8</t>
  </si>
  <si>
    <t>1.6.- Puesto</t>
  </si>
  <si>
    <t>1.9.- Denominación Puesto Tipo</t>
  </si>
  <si>
    <t>1.12.- Ubicación</t>
  </si>
  <si>
    <t>1.1.- REFERENCIA PUESTO</t>
  </si>
  <si>
    <t>1.4.- GERENCIA</t>
  </si>
  <si>
    <t>2.2. ‐ OTROS REQUISITOS</t>
  </si>
  <si>
    <t>-</t>
  </si>
  <si>
    <t>Sevilla</t>
  </si>
  <si>
    <t>Barcelona</t>
  </si>
  <si>
    <t>G. SERVICIOS TÉCNICOS</t>
  </si>
  <si>
    <t>Murcia</t>
  </si>
  <si>
    <t>Delineante proyectos ferroviarios</t>
  </si>
  <si>
    <t>Valencia</t>
  </si>
  <si>
    <t>G. CAMBIO CLIMÁTICO Y TRANSICIÓN ENERGÉTICA</t>
  </si>
  <si>
    <t>G. ECONOMÍA Y POLÍTICA DEL TRANSPORTE</t>
  </si>
  <si>
    <t>G. MEDIO AMBIENTE Y TERRITORIO</t>
  </si>
  <si>
    <t>Técnico/a en Seguridad Aeroportuaria</t>
  </si>
  <si>
    <t>G. PLANIFICACIÓN Y MOVILIDAD SOSTENIBLE</t>
  </si>
  <si>
    <t>Consultor/a de transporte terrestre</t>
  </si>
  <si>
    <t>G. SUBVENCIONES EN INFRAESTRUCTURAS</t>
  </si>
  <si>
    <t>G. ADMINISTRACIÓN JUDICIAL ELECTRÓNICA</t>
  </si>
  <si>
    <t>Desarrollador/a Software Iniciativas  Ministerio Fiscal del Ministerio de Justicia</t>
  </si>
  <si>
    <t>Asturias</t>
  </si>
  <si>
    <t>G. EXPLOTACIÓN Y SOPORTE TI</t>
  </si>
  <si>
    <t>Burgos</t>
  </si>
  <si>
    <t>Zaragoza</t>
  </si>
  <si>
    <t>G. SERVICIOS TRANSVERSALES TI</t>
  </si>
  <si>
    <t>G. CONSERVACIÓN DE CARRETERAS Y TECNOLOGÍA DE VÍA</t>
  </si>
  <si>
    <t>Asistente 3</t>
  </si>
  <si>
    <t>Asistente de apoyo para el mantenimiento de cambiadores de ancho de vía</t>
  </si>
  <si>
    <t>Teruel</t>
  </si>
  <si>
    <t>Valladolid</t>
  </si>
  <si>
    <t>Técnico/a en Obras de Inversión</t>
  </si>
  <si>
    <t>G. MANTENIMIENTO DE ALTA VELOCIDAD</t>
  </si>
  <si>
    <t>Soporte para obras ferroviarias de infraestructura y vía</t>
  </si>
  <si>
    <t>G. MANTENIMIENTO DE RED CONVENCIONAL</t>
  </si>
  <si>
    <t>Badajoz</t>
  </si>
  <si>
    <t>Técnico/a de apoyo al mantenimiento ferroviario</t>
  </si>
  <si>
    <t>Navarra</t>
  </si>
  <si>
    <t>Experto/a 2</t>
  </si>
  <si>
    <t>Soporte de suministros ferroviarios</t>
  </si>
  <si>
    <t>Córdoba</t>
  </si>
  <si>
    <t>G. OBRAS EN LÍNEAS EN EXPLOTACIÓN</t>
  </si>
  <si>
    <t>Director/a de Obra</t>
  </si>
  <si>
    <t>Lugo</t>
  </si>
  <si>
    <t>Guipúzcoa</t>
  </si>
  <si>
    <t>G. OPERACIÓN E INSPECCIÓN</t>
  </si>
  <si>
    <t>Lleida</t>
  </si>
  <si>
    <t>Dirección ambiental de obra</t>
  </si>
  <si>
    <t>Tarragona</t>
  </si>
  <si>
    <t>Técnico/a de Innovación</t>
  </si>
  <si>
    <t>G. COORDINACIÓN PERSONAL APOYO AGE</t>
  </si>
  <si>
    <t>G. EXPROPIACIONES</t>
  </si>
  <si>
    <t>Granada</t>
  </si>
  <si>
    <t>G. PROYECTOS DE CARRETERAS</t>
  </si>
  <si>
    <t>Albacete</t>
  </si>
  <si>
    <t>G. PROYECTOS DE EDIFICACIÓN</t>
  </si>
  <si>
    <t>G. PROYECTOS FERROVIARIOS</t>
  </si>
  <si>
    <t>G. PROYECTOS SINGULARES</t>
  </si>
  <si>
    <t>Inspector/a Material Rodante</t>
  </si>
  <si>
    <t>Técnico/a de Material Rodante, procesos de autorización</t>
  </si>
  <si>
    <t>G. SEGURIDAD TERRESTRE Y PROTECCIÓN CIVIL</t>
  </si>
  <si>
    <t>Palencia</t>
  </si>
  <si>
    <t>G. TELECOMUNICACIONES TERRESTRES</t>
  </si>
  <si>
    <t>León</t>
  </si>
  <si>
    <t>G. SEÑALIZACIÓN FERROVIARIA</t>
  </si>
  <si>
    <t>Técnico/a en Redacción de Proyectos de Señalización Ferroviaria</t>
  </si>
  <si>
    <t>G. ESPACIO AÉREO</t>
  </si>
  <si>
    <t>G. SEGURIDAD AÉREA</t>
  </si>
  <si>
    <t>G. ADQUISICIONES</t>
  </si>
  <si>
    <t>Técnico/a de contratación pública TI</t>
  </si>
  <si>
    <t>X</t>
  </si>
  <si>
    <t>de 2025.</t>
  </si>
  <si>
    <t>TRE24-EXO-001</t>
  </si>
  <si>
    <t>Topógrafo/a para suministros</t>
  </si>
  <si>
    <t>A Coruña</t>
  </si>
  <si>
    <t>1 año de experiencia realizando trabajos con Autocad, MDT o ZWCAD.
6 meses de experiencia con Ispol (Istram) y Google Earth.
1 mes de experiencia utilizando Spatial Manager</t>
  </si>
  <si>
    <t>TRE24-EXO-002</t>
  </si>
  <si>
    <t>Jefe/a de topografía</t>
  </si>
  <si>
    <t xml:space="preserve">Curso Supervisor Infraestructura y Vía. </t>
  </si>
  <si>
    <t>TRE24-EXO-003</t>
  </si>
  <si>
    <t>Delineante Patrimonio</t>
  </si>
  <si>
    <t>Experto universitario en SIT, Catastro y Valoración.</t>
  </si>
  <si>
    <t>TRE24-EXO-004</t>
  </si>
  <si>
    <t>1 año de experiencia realizando trabajos con AutoCAD, Revit y SketchUp.</t>
  </si>
  <si>
    <t>TRE24-EXO-005</t>
  </si>
  <si>
    <t>Cantabria</t>
  </si>
  <si>
    <t>Paquete Office.
AUTOCAD, SOLIDWORK, SOLIDEDGE, CATIA, TEBIS.
3Dstudio.</t>
  </si>
  <si>
    <t>TRE24-EXO-006</t>
  </si>
  <si>
    <t>Delineante obras portuarias</t>
  </si>
  <si>
    <t>1 año de experiencia utilizando Autocad 2024 y ocasionalmente Civil 3D 2024 o GIS.
1 año de experiencia realizando documentación no gráfica (listados, informes, etc.) a nivel usuario con herramientas de ofimática (Word, Excel).</t>
  </si>
  <si>
    <t>TRE24-EXO-007</t>
  </si>
  <si>
    <t xml:space="preserve">1 año de experiencia en Manejo de programa de diseño AutoCAD, Civil 3D, ArcGIS Pro.
1 año de experiencia en Manejo programa de mediciones y presupuestos Presto.
</t>
  </si>
  <si>
    <t>TRE24-EXO-008</t>
  </si>
  <si>
    <t>Diseñador gráfico proyectos ferroviarios</t>
  </si>
  <si>
    <t>1 año de experiencia utilizando algunos de los siguientes programas PHOTOSHOP, ILLUSTRATOR, INDESING, PREMIERE, FONTLAB, HTML y CSS, PACK OFFICE, ICG MANAGER, SKETCHUP, SKETCH, INGLÉS B1, MAILCHIMP, WORDPRESS, INVISION.</t>
  </si>
  <si>
    <t>TRE24-EXO-009</t>
  </si>
  <si>
    <t>6 meses de experiencia utilizando ArcMap ArcGIS - Usuario.
1 año de experiencia utilizando AutoCAD - Avanzado.</t>
  </si>
  <si>
    <t>TRE24-EXO-010</t>
  </si>
  <si>
    <t>Delineante GIS</t>
  </si>
  <si>
    <t>1 año de experiencia en programas de diseño y topografía (Autocad, Istram Ispol, Revit, Civil3d, MDT, CLIP, etc.). Varios cursos realizados.
1 año de experiencia en SIG: Arcgis, Qgis y gvSIG y GRASS GIS.
6 meses de experiencia en lenguaje de programación con JavaScripts y Python.
1 año de experiencia en programas CAD: Autocad 2024, Autodesk Civil 3D, Revit, Sketchup, Solidworks, Microstation, entre otros muchos programas.</t>
  </si>
  <si>
    <t>TRE24-EXO-011</t>
  </si>
  <si>
    <t xml:space="preserve"> 1 año de experiencia utilizando algunas de las siguientes herramientas: AUTOCAD MAP 3D 2020, ARCGIS PRO.</t>
  </si>
  <si>
    <t>TRE24-EXO-012</t>
  </si>
  <si>
    <t>Auxiliar de topografía de obra ferroviaria</t>
  </si>
  <si>
    <t>6 meses de experiencia en Clip - Usuario.
1 año de experiencia en Autocad - Avanzado.
1 año de experiencia en MDT - Avanzado.
6 meses de experiencia en ISTRAM - Usuario.</t>
  </si>
  <si>
    <t>TRE24-EXO-013</t>
  </si>
  <si>
    <t>Delineante de proyectos de carreteras</t>
  </si>
  <si>
    <t>1 año de experiencia en AUTOCAD.
1 año de experiencia en ISPOL. 6 meses de experiencia en Microsoft Office. 
6 meses de experiencia en Adobe Acrobat. 
6 meses de experiencia en aplicaciones internet Nivel alto Qgis. 
6 meses de experiencia en ArcMap.</t>
  </si>
  <si>
    <t>TRE24-EXO-014</t>
  </si>
  <si>
    <t>Conocimientos Informática: 
Construcción, topografía y arquitectura (1 año de experiencia).
Microsoft Excel (1 año de experiencia).
Microstation (1 año de experiencia).
AutoCAD (1 año de experiencia).
ZWCAD (1 año de experiencia). 
Microsoft PowerPoint (1 año de experiencia).
Microsoft office (1 año de experiencia).
Access (1 año de experiencia).</t>
  </si>
  <si>
    <t>TRE24-EXO-015</t>
  </si>
  <si>
    <t>Topógrafo/a de obras ferroviarias</t>
  </si>
  <si>
    <t>1 año de experiencia en MDT - Avanzado.
6 meses de experiencia en Auto CAD - Usuario.
6 meses de experiencia en ISTRAM - Usuario.
1 año de experiencia en Leica Infinity/LGO - Avanzado.</t>
  </si>
  <si>
    <t>TRE24-EXO-016</t>
  </si>
  <si>
    <t>Curso FORMACIÓN EN PRL PARA TRABAJOS EN EL ENTORNO DE LA VÍA.
PowerPoint - 1 año de experiencia. 
WORD - 1 año de experiencia. 
INTERNET - 1 año de experiencia. 
Autocad - 6 meses de experiencia. 
Excel - 1 año de experiencia. 
Leica Infinity - 6 meses de experiencia. 
Outlook - 1 año de experiencia. 
Istram Ferrocarriles - 6 meses de experiencia.</t>
  </si>
  <si>
    <t>TRE24-EXO-017</t>
  </si>
  <si>
    <t>Apoyo administrativo y/o de Secretariado en el sector ferroviario</t>
  </si>
  <si>
    <t>G. SERVICIOS SOPORTE CLIENTE FERROVIARIO</t>
  </si>
  <si>
    <t>Al menos 3 años de experiencia profesional global.
Al menos 3 años de experiencia global en el sector de la Ingeniería y/o Consultoría del Transporte.
Al menos 2 años de experiencia en apoyo administrativo y/o de secretariado en oficina del cliente.
Al menos 2 años de experiencia en gestión de documentación relacionada con el sector ferroviario.</t>
  </si>
  <si>
    <t>TRE24-EXO-019</t>
  </si>
  <si>
    <t>Apoyo de Secretariado en el sector ferroviario</t>
  </si>
  <si>
    <t>Al menos 10 años de experiencia profesional global.
Al menos 3,5 años de experiencia global en el sector de la Ingeniería y/o Consultoría del Transporte.
Al menos 3,5 años de experiencia en apoyo de secretariado en oficina del cliente.
Al menos 3 años de experiencia en gestión de documentación para Gabinete de Presidencia.</t>
  </si>
  <si>
    <t>TRE24-EXO-020</t>
  </si>
  <si>
    <t>Al menos 10 años de experiencia profesional global.
Al menos 8 años de experiencia global en el sector de la Ingeniería y/o Consultoría del Transporte.
Al menos 7 años de experiencia en apoyo administrativo y/o de secretariado en oficina del cliente.
Al menos 5 años de experiencia en gestión de agenda, atención telefónica y gestión de documentación ferroviaria: registro, archivo, digitalización, envíos de documentación, actualización de base de datos, tramitación, etc.</t>
  </si>
  <si>
    <t>TRE24-EXO-018</t>
  </si>
  <si>
    <t>Apoyo administrativo en áreas del sector ferroviario</t>
  </si>
  <si>
    <t>Al menos 3 años de experiencia profesional global.
Al menos 3 años de experiencia global en el sector de la Ingeniería y/o Consultoría del Transporte.
Al menos 2 años de experiencia en apoyo administrativo en oficina del cliente.
Al menos 2 años de experiencia en gestión de documentación relacionada con el sector ferroviario.</t>
  </si>
  <si>
    <t>TRE24-EXO-021</t>
  </si>
  <si>
    <t>Apoyo administrativo en áreas del sector de carreteras</t>
  </si>
  <si>
    <t>G. SERVICIOS SOPORTE CLIENTE ADMINISTRACIÓN</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</si>
  <si>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sector de Carreteras, como por ejemplo documentación relacionada con las infraestructuras o el transporte terrestre por carretera.</t>
  </si>
  <si>
    <t>TRE24-EXO-022</t>
  </si>
  <si>
    <t>Apoyo administrativo y/o de Secretariado en A.T.en Ministerios u organismos públicos no ferroviarios.</t>
  </si>
  <si>
    <t>Asistente 1</t>
  </si>
  <si>
    <t>Al menos 10 años de experiencia profesional global en el sector de Ingeniera/Consultoría del transporte.
Al menos 5 años de experiencia en apoyo administrativo y/o de secretariado en oficina del cliente.
Al menos 5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</si>
  <si>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TRE24-EXO-023</t>
  </si>
  <si>
    <t>Al menos 4 años de experiencia profesional global.
Al menos 1 años de experiencia profesional en el sector de Ingeniera/Consultoría del transporte.
Al menos 1 años de experiencia en apoyo administrativo y/o de secretariado en oficina del cliente.
Al menos 1 años de experiencia en gestión de documentación relacionada con la administración pública (ministerios u organismos públicos no ferroviarios): registro, archivo, digitalización, envíos de documentación, etc. y/o en gestión de agenda, atención telefónica y otras tareas de secretariado.</t>
  </si>
  <si>
    <t>TRE24-EXO-024</t>
  </si>
  <si>
    <t>Al menos 6 años de experiencia profesional global en el sector de Ingeniera/Consultoría del transporte.
Al menos 4 años de experiencia en apoyo administrativo en oficina del cliente.
Al menos 4 año de experiencia en la gestión de documentación relacionada con el sector de Carreteras, como por ejemplo documentación relacionada con las infraestructuras o el transporte terrestre por carretera.</t>
  </si>
  <si>
    <t>TRE24-EXO-025</t>
  </si>
  <si>
    <t>Apoyo administrativo en áreas del Servicio Público de Justicia</t>
  </si>
  <si>
    <t>Al menos 3 años de experiencia profesional global.
Al menos 1 año de experiencia en el sector de Ingeniera/Consultoría del transporte.
Al menos 1 año de experiencia en apoyo administrativo en oficina del cliente.
Al menos 1 año de experiencia en la gestión de documentación relacionada con el Servicio Público de Justicia, como por ejemplo la tramitación de expedientes o seguimiento de procesos selectivos.</t>
  </si>
  <si>
    <t>TRE24-EXO-026</t>
  </si>
  <si>
    <t>Técnico/a de Apoyo en Comunicación y Seguimiento de Expedientes</t>
  </si>
  <si>
    <t>G. SERVICIOS CORPORATIVOS APOYO CLIENTE</t>
  </si>
  <si>
    <t>Experiencia en comunicación interna de al menos 18 meses.
Experiencia en el sector ferroviario de al menos 5 años.</t>
  </si>
  <si>
    <t>TRE24-EXO-027</t>
  </si>
  <si>
    <t>Técnico/a especializado en contratación pública</t>
  </si>
  <si>
    <t>Experiencia en contratación en el sector público de al menos 3 años.</t>
  </si>
  <si>
    <t>TRE24-EXO-028</t>
  </si>
  <si>
    <t>Técnico/a de Contratación Pública</t>
  </si>
  <si>
    <t>Experiencia en contratación en el sector público de al menos 3 años</t>
  </si>
  <si>
    <t>TRE24-EXO-029</t>
  </si>
  <si>
    <t>Técnico/a de Apoyo a la Contratación Pública</t>
  </si>
  <si>
    <t>Experiencia en contratación pública de al menos 2 años.</t>
  </si>
  <si>
    <t>TRE24-EXO-030</t>
  </si>
  <si>
    <t>Técnico/a Especializado en Asesoramiento Jurídico en RRHH</t>
  </si>
  <si>
    <t>Experiencia en contratación de formación de al menos 4 años.</t>
  </si>
  <si>
    <t>TRE24-EXO-031</t>
  </si>
  <si>
    <t>Técnico/a de RRHH</t>
  </si>
  <si>
    <t>Experiencia en gestión de procesos de ofertas de empleo público de al menos 3,5 años.</t>
  </si>
  <si>
    <t>TRE24-EXO-032</t>
  </si>
  <si>
    <t>Técnico/a de Apoyo en RRHH</t>
  </si>
  <si>
    <t>Experiencia en la gestión de ofertas públicas de empleo de al menos 3 años.</t>
  </si>
  <si>
    <t>TRE24-EXO-033</t>
  </si>
  <si>
    <t>Técnico/a Experto/a en Comunicación</t>
  </si>
  <si>
    <t>Experiencia en gestión de redes sociales en empresas públicas de al menos 4 años.</t>
  </si>
  <si>
    <t>TRE24-EXO-034</t>
  </si>
  <si>
    <t>Técnico/a de Apoyo para Asesoramiento en Reclamaciones</t>
  </si>
  <si>
    <t>Experiencia en reclamaciones ferroviarias de al menos 4 años.
Experiencia en el campo de la obra civil de al menos 5 años.</t>
  </si>
  <si>
    <t>TRE24-EXO-035</t>
  </si>
  <si>
    <t>Técnico/a de Apoyo en Gestión Integrada de Calidad</t>
  </si>
  <si>
    <t>Experiencia en sistemas de gestión de integrada de calidad de al menos 4 años.</t>
  </si>
  <si>
    <t>TRE24-EXO-036</t>
  </si>
  <si>
    <t>Técnico/a de Coordinación de Expedientes para PMR</t>
  </si>
  <si>
    <t>Experiencia en la gestión de servicios a personas con discapacidad o movilidad reducida de al menos 4 años.
Experiencia en gestión de equipos de al menos 5 años.</t>
  </si>
  <si>
    <t>TRE24-EXO-037</t>
  </si>
  <si>
    <t>Técnico/a de Apoyo a la Gestión de Expedientes PMR</t>
  </si>
  <si>
    <t>Experiencia en la gestión de servicios a personas con discapacidad o movilidad reducida de al menos 1 año.
Experiencia en tramitación de reclamaciones de al menos 3 años.</t>
  </si>
  <si>
    <t>TRE24-EXO-038</t>
  </si>
  <si>
    <t>Técnicos/as de Apoyo a la Gestión de Expedientes</t>
  </si>
  <si>
    <t>Experiencia en gestión documental de expedientes de al menos 2,5 años.</t>
  </si>
  <si>
    <t>TRE24-EXO-039</t>
  </si>
  <si>
    <t>Técnico/a de Apoyo a Gabinete</t>
  </si>
  <si>
    <t>Experiencia en el apoyo a Gabinetes de Presidencia y Direcciones Generales de al menos 1 año.
Experiencia en departamentos de oficina de cliente en el sector ferroviario de al menos 3 años.
Experiencia en el sector de la obra civil de al menos 5 años.</t>
  </si>
  <si>
    <t>TRE24-EXO-040</t>
  </si>
  <si>
    <t>Técnico/a de Calidad</t>
  </si>
  <si>
    <t>Experiencia en la gestión de laboratorios de control de al menos 18 meses.
Experiencia en gestión de la calidad de al menos 3 años.</t>
  </si>
  <si>
    <t>TRE24-ECE-001</t>
  </si>
  <si>
    <t>Experto/a en evaluación ambiental</t>
  </si>
  <si>
    <t xml:space="preserve">Al menos 15 años de experiencia profesional global desde el año de Titulación referida en el apartado 2.1.
Al menos 10 años de experiencia en evaluación e integración ambiental de proyectos.
Al menos 7 años en las funciones específicas descritas en el apartado 1.14.
Al menos 1 año de experiencia en la elaboración de documentación ambiental asociada a planificación urbanística.
</t>
  </si>
  <si>
    <t>TRE24-ECE-002</t>
  </si>
  <si>
    <t xml:space="preserve">Gerente en evaluación ambiental </t>
  </si>
  <si>
    <t>Gerente 3</t>
  </si>
  <si>
    <t>Al menos 10 años de experiencia profesional global desde el año de Titulación referida en el apartado 2.1.
Al menos 1 año de experiencia global en el sector de la Ingeniería/Consultoría del Transporte.
Al menos 1 año de experiencia en gestión y coordinación de equipos.
Al menos 1 año de experiencia en la elaboración de documentación para evaluaciones ambientales estratégicas de entornos aeroportuarios.</t>
  </si>
  <si>
    <t>TRE24-ECE-003</t>
  </si>
  <si>
    <t>Gerente en planificación urbanística</t>
  </si>
  <si>
    <t>Al menos 10 años de experiencia profesional global desde el año de Titulación referida en el apartado 2.1.
Al menos 7 años de experiencia en planificación urbanística.
Al menos 7 años de experiencia en coordinación de equipos.</t>
  </si>
  <si>
    <t>TRE24-ECE-004</t>
  </si>
  <si>
    <t>Asistente de apoyo en el sector de carreteras</t>
  </si>
  <si>
    <t>Al menos 10 años de experiencia profesional global desde el año de Titulación referida en el apartado 2.1.
Al menos 2 años de experiencia global como administrativo de apoyo en el sector de la Ingeniería/Consultoría del Transporte.
Al menos 1 año de experiencia en el manejo de datos del sector de carreteras.
Al menos 1 año de experiencia en las funciones descritas.</t>
  </si>
  <si>
    <t>TRE24-ECE-005</t>
  </si>
  <si>
    <t xml:space="preserve">Técnico/a en sistemas de gestión ambiental </t>
  </si>
  <si>
    <t>Al menos 8 años de experiencia profesional global desde el año de Titulación referida en el apartado 2.1.
Al menos 1 año de experiencia en las funciones descritas en el apartado 1.14.</t>
  </si>
  <si>
    <t>TRE24-ECE-006</t>
  </si>
  <si>
    <t>Experto/a en evaluación ambiental en entornos aeroportuarios</t>
  </si>
  <si>
    <t>Al menos 10 años de experiencia profesional global desde el año de Titulación referida en el apartado 2.1.
Al menos 3 años de experiencia en las funciones descritas en el apartado 1.14.</t>
  </si>
  <si>
    <t>TRE24-ECE-007</t>
  </si>
  <si>
    <t>Experto/a en fauna en entornos aeroportuarios</t>
  </si>
  <si>
    <t>Al menos 10 años de experiencia profesional global desde el año de Titulación referida en el apartado 2.1.
Al menos 5 años de experiencia en las funciones descritas en el apartado 1.14.</t>
  </si>
  <si>
    <t>TRE24-ECE-008</t>
  </si>
  <si>
    <t>Al menos 3 años de experiencia profesional global desde el año de Titulación referida en el apartado 2.1.
Al menos 3 años de experiencia global en el sector de la Consultoría del Transporte.					
Al menos 2,5 años de experiencia en el ámbito de la planificación del transporte terrestre.					
Al menos 2 años en las funciones específicas descritas en el apartado 1.14.</t>
  </si>
  <si>
    <t>TRE24-ECE-009</t>
  </si>
  <si>
    <t>Técnico/a en Seguridad Operacional Aeroportuaria</t>
  </si>
  <si>
    <t>Al menos 3 años de experiencia profesional global desde el año de Titulación referida en el apartado 2.1.
Al menos 1,5 años de experiencia en el sector de la Ingeniería/Consultoría del Transporte.	
Al menos 1,5 años de experiencia en las funciones específicas descritas en el apartado 1.14.
Al menos 1,5 años de experiencia en el manejo de herramientas para el seguimiento y control de obstáculos (ArcGIS y AutoCAD).</t>
  </si>
  <si>
    <t>TRE24-ECE-010</t>
  </si>
  <si>
    <t xml:space="preserve">Al menos 9 años de experiencia profesional global desde el año de Titulación referida en el apartado 2.1.
Al menos 7 años de experiencia en el sector de la Ingeniería/Consultoría del Transporte.
Al menos 5 años de experiencia en Seguridad Aeroportuaria y/o Seguridad en Compañías Aéreas.		
Al menos 1 año de experiencia en las funciones relacionadas con el puesto descritas en apartado 1.14	</t>
  </si>
  <si>
    <t>TRE24-ECE-011</t>
  </si>
  <si>
    <t>Técnico/a de mitigación del cambio climático</t>
  </si>
  <si>
    <t xml:space="preserve">Al menos 3 años de experiencia profesional global desde el año de Titulación referida en el apartado 2.1.
Al menos 1 año de experiencia en análisis/cálculo de emisiones del sector aéreo.
</t>
  </si>
  <si>
    <t>TRE24-ECE-012</t>
  </si>
  <si>
    <t>Técnico/a de adaptación al cambio climático</t>
  </si>
  <si>
    <t>Al menos 10 años de experiencia profesional global desde el año de Titulación referida en el apartado 2.1.
Al menos 5 años de experiencia en cambio climático.
Al menos 5 años de experiencia con tratamiento de herramientas de programación y gestión de datos climáticos (IDL, R, Python y Matlab).</t>
  </si>
  <si>
    <t>TRE24-ECE-013</t>
  </si>
  <si>
    <t>Al menos 3 años de experiencia profesional global desde el año de Titulación referida en el apartado 2.1.
Al menos 1 año de experiencia en la elaboración de estudios de adaptación al cambio climático y resiliencia de infraestructuras.</t>
  </si>
  <si>
    <t>TRE24-ECE-014</t>
  </si>
  <si>
    <t>Técnico/a especialista en gestión económico-administrativa para contratación pública</t>
  </si>
  <si>
    <t>Al menos 5 años de experiencia profesional global desde el año de Titulación referida en el apartado 2.1.
Al menos 1 año de experiencia en el sector de las infraestructuras y servicios de transporte.
Al menos 1 año de experiencia en las funciones descritas en el apartado 1.14.
Certificación en SAP Finanzas.</t>
  </si>
  <si>
    <t>TRE24-ECE-015</t>
  </si>
  <si>
    <t>Técnico/a informático para gestión y mantenimiento de bases de datos</t>
  </si>
  <si>
    <t>Al menos 10 años de experiencia profesional global desde la Titulación referida en el apartado 2.1.
Al menos 2 años de experiencia en el sector de las infraestructuras y servicios de transporte.
Al menos 2 años de experiencia en las funciones descritas en el apartado 1.14.</t>
  </si>
  <si>
    <t>TRE24-ECE-016</t>
  </si>
  <si>
    <t>Técnico/a especialista en marketing y explotación comercial</t>
  </si>
  <si>
    <t>Al menos 5 años de experiencia profesional global desde el año de Titulación referida en el apartado 2.1.
Al menos 4 años de experiencia en el sector de las infraestructuras y servicios de transporte.
Al menos 2 años de experiencia en las funciones descritas en el apartado 1.14.</t>
  </si>
  <si>
    <t>TRE24-ECE-017</t>
  </si>
  <si>
    <t>Técnico/a especialista en control y gestión presupuestaria</t>
  </si>
  <si>
    <t xml:space="preserve">Al menos 5 años de experiencia profesional global desde el año de Titulación referida en el apartado 2.1.
Al menos 4 años de experiencia en el sector medioambiental o de las infraestructuras y servicios de transporte.
Al menos 1 año de experiencia en las funciones descritas en el apartado 1.14.				
</t>
  </si>
  <si>
    <t>TRE24-ECE-018</t>
  </si>
  <si>
    <t>Gerente de Economía y Finanzas</t>
  </si>
  <si>
    <t>Gerente 2</t>
  </si>
  <si>
    <t xml:space="preserve">Al menos 15 años de experiencia profesional global desde el año de Titulación referida en el apartado 2.1.
Al menos 8 años de experiencia en el sector de las infraestructuras y servicios de transporte.
Al menos 4 años de experiencia en las funciones descritas en el apartado 1.14.
</t>
  </si>
  <si>
    <t>TRE24-ECE-019</t>
  </si>
  <si>
    <t>Técnico/a de consultoría jurídica</t>
  </si>
  <si>
    <t>Al menos 5 años de experiencia profesional global desde el año de Titulación referida en el apartado 2.1.
Al menos 4 años de experiencia en Derecho Administrativo y Sector Público.
Al menos 2 años de experiencia en las funciones descritas en el apartado 1.14., en el sector de las infraestructuras y servicios de transporte.</t>
  </si>
  <si>
    <t>TRE24-ECE-020</t>
  </si>
  <si>
    <t xml:space="preserve">Consultor/a de subvenciones en el ámbito del transporte y movilidad sostenible </t>
  </si>
  <si>
    <t>Al menos 10 años de experiencia profesional global desde el año de titulación referida en el apartado 2.1.
Al menos 10 años de experiencia en consultoría del transporte y movilidad sostenible. 
Al menos 5 años de experiencia en proyectos para la administración pública. 
Al menos 3 años de experiencia en gestión de subvenciones en el ámbito del transporte y movilidad sostenible.</t>
  </si>
  <si>
    <t>TRE24-ECE-021</t>
  </si>
  <si>
    <t>Experto/a en adaptación al cambio climático</t>
  </si>
  <si>
    <t>Al menos 15 años de experiencia profesional global desde el año de Titulación referida en el apartado 2.1.
Al menos 10 años de experiencia en estudios de infraestructuras de transporte.
Al menos 2 años de experiencia en el uso de herramientas de información geográfica (ArcGIS, QGIS o similar).
Al menos 2 años de experiencia en estudios de resiliencia de infraestructuras.</t>
  </si>
  <si>
    <t>TRE24-ECE-022</t>
  </si>
  <si>
    <t>Gerente especialista en Sistemas de Información Geográfica</t>
  </si>
  <si>
    <t>Al menos 10 años de experiencia profesional global desde el año de Titulación referida en el apartado 2.1.
Al menos 10 años de experiencia en sistemas de información geográfica. 
Al menos 7 años de experiencia en trabajos de sistemas de información geográfica en el ámbito las infraestructuras de transporte.
Al menos 2 años de experiencia en trabajos internacionales.</t>
  </si>
  <si>
    <t>TRE24-ECS-001</t>
  </si>
  <si>
    <t>Arquitecto/a de sistemas en Red Iris (Red.es)</t>
  </si>
  <si>
    <t xml:space="preserve">Al menos 8 años de experiencia laboral en proyectos TI bajo tecnologías Java.
Al menos 7 años de experiencia laboral en proyectos TIC del sector público.
Al menos 5 años de experiencia laboral como analista -programador.
Al menos 3 años y medio de experiencia laboral como arquitecto software.
</t>
  </si>
  <si>
    <t>TRE24-ECS-002</t>
  </si>
  <si>
    <t>Consultor/a análisis Star 21-27 en Ministerio de Hacienda</t>
  </si>
  <si>
    <t xml:space="preserve">Al menos 10 años de experiencia profesional en el ámbito de las Tecnologías de la Información.
Al menos 5 años de experiencia profesional en gestión de proyectos TI.
Al menos 5 años de experiencia en proyectos TI del sector público.
Al menos 4 años de experiencia en consultoría de negocio en proyectos TI.
</t>
  </si>
  <si>
    <t>TRE24-ECS-003</t>
  </si>
  <si>
    <t>Técnico/a en gestión de proyectos (Kit Digital)</t>
  </si>
  <si>
    <t xml:space="preserve">Al menos 10 años de experiencia profesional en proyectos de desarrollo del ámbito de las tecnologías de la información.
Al menos 10 años de experiencia profesional como ingeniero/a software en desarrollos fullstack.
Al menos 10 años de experiencia profesional en proyectos de desarrollo en el ámbito de tecnología Java.
Al menos 10 años de experiencia profesional en proyectos de desarrollo con arquitectura SOA.
Al menos 5 años de experiencia profesional en proyectos TI en el sector público.
</t>
  </si>
  <si>
    <t>TRE24-ECS-004</t>
  </si>
  <si>
    <t>Apoyo en gestión de contratación TIC en ADIF</t>
  </si>
  <si>
    <t>Al menos 5 años de experiencia como gestor económico de proyectos TI.
Al menos 5 años de experiencia como analista de proyectos TI.
Al menos 2 años de experiencia como coordinador de proyectos TI.
Certificación Scrum Máster.
Formación Master en Project Management por una universidad o escuela de negocios español.</t>
  </si>
  <si>
    <t>TRE24-ECS-005</t>
  </si>
  <si>
    <t>Consultor/a soporte en contratación TIC en ADIF</t>
  </si>
  <si>
    <t>Al menos 10 años de experiencia en el área TIC en el sector público.
Al menos 5 años de experiencia como coordinador de equipos técnicos relacionados con las tecnologías de la información.
Al menos 5 años de experiencia como gestor de compras IT.
Al menos 2 años de experiencia como coordinador de proyectos de mantenimiento IT.
Se requiere Certificación ITIL V3 Foundation.</t>
  </si>
  <si>
    <t>TRE24-ECS-006</t>
  </si>
  <si>
    <t>Consultor/a de soporte a la ejecución de proyectos en ADIF</t>
  </si>
  <si>
    <t>Al menos 10 años de experiencia como Jefe de Proyecto IT.
Al menos 2 años de experiencia como arquitecto de software para Sector Público.
Al menos 1 año de experiencia como consultor de proyectos IT de seguridad y arquitectura para Sector Público.
Certificación Scrum Master por un instituto de reconocido prestigio como el International Scrum Institute.</t>
  </si>
  <si>
    <t>TRE24-ECS-007</t>
  </si>
  <si>
    <t>Gestor/a de proyecto/Despliegue de Cloud privado de Enaire</t>
  </si>
  <si>
    <t xml:space="preserve">Al menos 10 años de experiencia como técnico en proyectos de Redes e infraestructura Cloud privado.
Al menos 5 años de experiencia gestionando y coordinando el despliegue y puesta en servicio de arquitectura Cloud para sistemas ATM.
Al menos 5 años de experiencia en empresa de sector público en proyectos TI.
Al menos 5 años de experiencia en la redacción y ejecución técnica de expedientes de sistemas ATM. </t>
  </si>
  <si>
    <t>TRE24-ECS-008</t>
  </si>
  <si>
    <t>Técnico/a legal en contratación TIC en ADIF</t>
  </si>
  <si>
    <t>Al menos 2 años de experiencia en Contratación Pública y Derecho Administrativo.
Al menos nivel B2 acreditado de inglés (First Certificate).
Titulación Universitaria de Experto en Contratación Pública o Master en gestión y administración de empresas por una escuela de negocios española de reconocido prestigio (IE, IMF Bussiness School, IESE o ESADE).</t>
  </si>
  <si>
    <t>TRE24-ECS-009</t>
  </si>
  <si>
    <t>Técnico/a de aseguramiento productivo de calidad del servicio 060 en SGAD</t>
  </si>
  <si>
    <t xml:space="preserve">Al menos 5 años de experiencia como responsable de equipos en sector de las telecomunicaciones y atención al público. 
Al menos 5 años de experiencia en la identificación de Indicadores clave (KPIs) en Operación de Servicios.
Al menos 5 años de experiencia en la elaboración de pruebas de usuario de los modelos de servicios dentro de Centros de Atención a Usuarios.
Al menos 5 años de experiencia en la supervisión de la calidad en modelos operativos en Servicios de Atención al Ciudadano para la administración Pública.
Al menos 5 años de experiencia en seguimiento de soluciones de pregunta abierta, agentes virtuales,portal de voz e IVRs.
Certificación en Fundamentos de ITIL. </t>
  </si>
  <si>
    <t>TRE24-ECS-010</t>
  </si>
  <si>
    <t>Consultor/a senior de movilidad MDM, UEM y EMM en SGAD</t>
  </si>
  <si>
    <t xml:space="preserve">Al menos 10 años de experiencia profesional en el ámbito de las Tecnologías de la Información y Comunicaciones.
Al menos 8 años de experiencia en la tecnología MDM y EMM.
Al menos 8 años de experiencia en la tecnología UEM.
Se requiere certificación VMware Certified Professional - Digital Workspace.
Se requiere certificación VMware Certified Professional - Desktop Management.
Se requiere certificación Android Enterprise Certified Expert.
</t>
  </si>
  <si>
    <t>TRE24-ECS-011</t>
  </si>
  <si>
    <t>Analista senior Unidad de Cuántica (SEDIA)</t>
  </si>
  <si>
    <t xml:space="preserve">Experiencia de al menos 5 años en tareas de investigación y/o proyectos de innovación relacionadas con las tecnologías de la información en ámbitos empresariales o en universitarios a nivel doctoral.
Experiencia de al menos un año en tareas de consultoría de estrategia tecnológica.
Experiencia de al menos 5 meses en la gestión de programas de desarrollo de proyectos estratégicos de transformación digital a nivel europeo.
Experiencia de al menos 3 meses en estrategias de tecnologías cuánticas a nivel nacional.
Experiencia de al menos un año en análisis tecnológico, redacción y síntesis para elaboración de informes, notas y documentación técnica. relacionada con la materia.
Estar en posesión de Máster Universitario relacionado con la gestión de proyectos tecnológicos.
Estar en posesión de Máster Universitario relacionado con la dirección de Sistemas de Información.
</t>
  </si>
  <si>
    <t>TRE24-ECS-012</t>
  </si>
  <si>
    <t>Consultor/a senior de ciberseguridad en Enaire</t>
  </si>
  <si>
    <t>Al menos 10 años de experiencia desde la fecha de obtención de la titulación indicada en el apartado 2,1, Titulación Académica.
Al menos 5 años de experiencia en consultoría de análisis de riesgos relacionados con Ciberseguridad.
Al menos 5 años de experiencia en consultoría de seguridad de comunicaciones y sistemas.
Al menos 3 años de experiencia en consultoría sobre aplicación de Esquema Nacional de Seguridad.
Estar en posesión de la certificación: Certified Información Systems Auditor (CISA).</t>
  </si>
  <si>
    <t>TRE24-ECS-013</t>
  </si>
  <si>
    <t>Security Manager GNSS-GALILEO</t>
  </si>
  <si>
    <t>Al menos 10 años de experiencia profesional en el ámbito de la ciberseguridad.
Al menos 10 años de experiencia en análisis de riesgos con metodología MAGERIT y uso de PILAR.
Al menos 10 años de experiencia en coordinación de equipos de ciberseguridad en proyectos internacionales.
Al menos 2 años de experiencia en proyectos del sector público.
Estar en posesión de certificación Auditor ISO 27001.
Estar en posesión de certificado de Scrum Máster y Project Owner.
Acreditar formación CCN-CERT y ENS.</t>
  </si>
  <si>
    <t>TRE24-ECS-014</t>
  </si>
  <si>
    <t>Técnico/a de apoyo a gestión de proyectos en SGAD Telco</t>
  </si>
  <si>
    <t xml:space="preserve">Al menos 5 años de experiencia profesional en elaboración de ofertas económicas, pliegos administrativos, pliegos técnicos y cualquier documentación relativa a la creación del expediente.
Al menos 3 años de experiencia profesional en control de contratos y prórrogas de expedientes de compras y adquisiciones.
Al menos 3 años de experiencia en plataformas de Contratación de la Administración General del Estado.
Al menos 1 año de experiencia profesional con la herramienta Sorolla.
Estar en posesión de un título Master Universitario orientado a Contratación Pública.
</t>
  </si>
  <si>
    <t>TRE24-ECS-015</t>
  </si>
  <si>
    <t>Técnico/a de licitaciones en el sector público</t>
  </si>
  <si>
    <t>Experiencia de al menos 10 años en ámbitos jurídicos actuando como asesor o analista jurídico.
Experiencia de al menos 5 años elaborando documentación asociada a la contratación en el sector público.
Experiencia de al menos 5 años en elaboración de escritos jurídicos.
Formación Master en tributación y asesoría fiscal o de contratación en el sector público por una universidad o escuela de negocios español.</t>
  </si>
  <si>
    <t>TRE24-ECS-016</t>
  </si>
  <si>
    <t>Consultor/a Atlassian en Administración Judicial Electrónica</t>
  </si>
  <si>
    <t>Al menos 10 años de experiencia profesional en el ámbito de las tecnologías de la información.
Al menos 5 años de experiencia en el ecosistema Atlassian.
Al menos 2 años como programador con tecnologías: .NET, SOA, WebServices, Oracle.
Al menos 1 año de experiencia profesional relacionada con la Administración de Justicia en el ámbito de la consultoría con herramientas Atlassian.</t>
  </si>
  <si>
    <t>TRE24-ECS-017</t>
  </si>
  <si>
    <t>Consultor/a de procesos en Administración Judicial Electrónica</t>
  </si>
  <si>
    <t>Al menos 5 años de experiencia profesional en el área de análisis y consultoría de negocio.
Al menos 3 años de experiencia relacionada con la Administración de Justicia.
Se requiere al menos 3 años de experiencia profesional con la herramienta de gobierno TI Clarity PPM
Certificación ITIL Foundations V4.
Certificación COBIT Foundations.</t>
  </si>
  <si>
    <t>TRE24-ECS-018</t>
  </si>
  <si>
    <t>Consultor/a de procesos y herramientas en Administración Judicial Electrónica</t>
  </si>
  <si>
    <t>Al menos 10 años de experiencia profesional en el ámbito de las tecnologías de la información en el sector público.
Al menos 10 años de experiencia profesional como consultor de procesos.
Al menos 3 años de experiencia relacionada con la Administración de Justicia.
Certificación ITIL Foundations.
Certificación COBIT 5 Foundations.
Certificación TOGAF 9.2 Foundation.</t>
  </si>
  <si>
    <t>TRE24-ECS-019</t>
  </si>
  <si>
    <t>Consultor/a senior Atlassian en Administración Judicial Electrónica</t>
  </si>
  <si>
    <t>10 años de experiencia en el ecosistema Atlassian.
Al menos 8 años de experiencia en proyectos TIC en la Administración Pública.
Al menos 3 años de experiencia profesional relacionada con la Administración de Justicia.
Se requiere certificado en Atlassian Certified JIRA Administrator Data Center y Server.
Se requiere certificado Scrum Foundation Professional Certification.
Se requiere certificado Certificado ITIL FUN V4.</t>
  </si>
  <si>
    <t>TRE24-ECS-020</t>
  </si>
  <si>
    <t>Consultor/a de soporte y datos en área de contratación en Administración Judicial Electrónica</t>
  </si>
  <si>
    <t>Al menos 10 años de experiencia profesional en el ámbito de las tecnologías de la información.
Al menos 2 años de experiencia en análisis, arquitectura y diseño de modelo de datos y procesos ETL. 
Al menos 2 años de experiencia con Cuadros de Mando Power BI, Tableau, Power Pivot, Jira.
Al menos un año de experiencia en el área de Calidad y Gobierno TI.
Al menos un año de experiencia relacionada con la Administración de Justicia.
Al menos un año de experiencia en áreas de Contratación y Gestión de proveedores.
Certificación ITIL Foundations.
Certificado de Ingles nivel B2.
Máster en Analítica Digital y Big Data por una universidad o escuela de negocios español.</t>
  </si>
  <si>
    <t>TRE24-ECS-021</t>
  </si>
  <si>
    <t>Técnico/a de soporte en área de contratación en Administración Judicial Electrónica</t>
  </si>
  <si>
    <t>Al menos 8 años de experiencia profesional.
Al menos 6 años de experiencia relacionada con la Administración de Justicia.
Al menos 1 año de experiencia en Áreas de Contratación y Gestión de proveedores.
Al menos un año de experiencia en la asistencia para el uso de herramientas de gestión y soporte.</t>
  </si>
  <si>
    <t>TRE24-ECS-022</t>
  </si>
  <si>
    <t>Técnico/a de apoyo jurídico en Inteligencia Artificial en Administración Judicial Electrónica</t>
  </si>
  <si>
    <t>Se requiere experiencia de al menos 10 años como Oficial de Procurador que asegure amplios conocimientos de tramitación procesal en todos los órdenes jurisdiccionales.
Se requiere experiencia de al menos 4 años en análisis y asesoramiento jurídico en la Administración Judicial Electrónica a través de la aplicación técnicas de machine learning.
Se requiere experiencia de al menos 4 años en comunicaciones con la Administración de Justicia / Experiencia en comunicaciones y tramitación de expedientes con la Administración de Justicia.</t>
  </si>
  <si>
    <t>TRE24-ECS-023</t>
  </si>
  <si>
    <t>Consultor/a experto normativa ciberseguridad</t>
  </si>
  <si>
    <t>TRE24-ECS-024</t>
  </si>
  <si>
    <t>Consultor/a ciberseguridad Cuentas privilegiadas</t>
  </si>
  <si>
    <t xml:space="preserve">Al menos 6 años de experiencia profesional.
Al menos 3 años de experiencia como técnico de ciberseguridad en la gestión de accesos privilegiados, participando en el desarrollo de procedimientos de gestión de incidentes y elaboración de respuesta ante alertas e incidentes de ciberseguridad.
Al menos 1 año de experiencia en la gestión de accesos privilegiados a través de CyberArk en el ámbito de la Administración Pública. 
Se requiere certificación en CyberArk Defender (PAM-DEF).
</t>
  </si>
  <si>
    <t>TRE24-ECS-025</t>
  </si>
  <si>
    <t>Jefe/a de proyecto SIDE en SEDIA</t>
  </si>
  <si>
    <t xml:space="preserve">Al menos 10 años de experiencia desde la fecha de obtención de la titulación indicada en el apartado 2.1. Titulación Académica.
Al menos 5 años de experiencia en proyectos del sector público.
Al menos 5 años de experiencia en proyectos del sector de las tecnologías de la información.
Al menos 2 años de experiencia en consultoría de cumplimiento legal y normativo en el sector público.
Estar en posesión de certificación SAP módulo financiero.
Estar en posesión de una certificación oficial de alguna herramienta de mejora de procesos de negocio (tipo: Celonis Business Value Architect). 
</t>
  </si>
  <si>
    <t>TRE24-ECS-026</t>
  </si>
  <si>
    <t>Experto/a técnico/a jurídico y de negocio para apoyo a la DG de Transformacion Digital de Justicia</t>
  </si>
  <si>
    <t>Al menos 10 años de experiencia profesional.
Al menos 8 años de experiencia profesional en elaboración de informes y documentación técnica incluyendo maquetación de manuales técnicos.
al menos 5 años de experiencia profesional relacionada con la Administración digital de Justicia.
al menos 3 años de experiencia en la elaboración de Informes/documentación de un Organismo Público.</t>
  </si>
  <si>
    <t>TRE24-ECS-027</t>
  </si>
  <si>
    <t>Técnico de Accesibilidad  Aplicaciones Web Ministerio de Justicia</t>
  </si>
  <si>
    <t>Al menos 2 años de experiencia en el desarrollo de Auditorías de accesibilidad, análisis y creación de informes según la norma UNE-EN301549:2022/WCAG 2.1 en proyectos de la Administración Pública.
Al menos 2 años de experiencia en la elaboración de informes de revisión de accesibilidad web (Informes IRA) en proyectos de la Administración Pública.
Al menos 1 año de experiencia realizando actividades para el desarrollo de proyectos TI desempeñando tareas de revisión y validación de accesibilidad en proyectos relativos a la Modernización Tecnológica de la Administración de Justicia.
Al menos 1 año de experiencia relativa a la elaboración de marcos de referencia para la creación de sistemas de diseño accesibles en proyectos relativos a la Modernización Tecnológica de la Administración de Justicia.</t>
  </si>
  <si>
    <t>TRE24-ECS-028</t>
  </si>
  <si>
    <t>Al menos 1 año de experiencia realizando actividades para el desarrollo de proyectos TI relativos a la Modernización Tecnológica en el ámbito judicial.
Al menos 1 año de experiencia realizando actividades para el registro y la tramitación electrónica de las causas y procedimientos judiciales en el ámbito fiscal.
Al menos 5 años de experiencia realizando actividades para el desarrollo y mantenimiento de aplicaciones en tecnología Java.
Al menos 5 años de experiencia realizando actividades de desarrollo de aplicaciones con base de datos ORACLE (SQL, PL/SQL).</t>
  </si>
  <si>
    <t>TRE24-ECS-029</t>
  </si>
  <si>
    <t>Desarrollador Software Iniciativas del Ministerio de Justicia</t>
  </si>
  <si>
    <t>Al menos 5 años de experiencia en el desarrollo, refactorización y mantenimiento de aplicaciones web en entorno front.
Al menos 6 meses de experiencia en el desarrollo de proyectos para la transformación digital del Ministerio de Justicia en el ámbito del Sistema de información para el registro, consulta y modificación de Apoderamientos Judiciales (REAJ).
Al menos 6 meses de experiencia en la implementación y resolución de incidencias en aplicaciones de registros judiciales basadas en el framework de microservicios PMS.
Al menos 1 año de experiencia en desarrollo de Proyectos con el siguiente contexto tecnológico:  VUE.js, JavaScript, servicios web y java (spring framework).</t>
  </si>
  <si>
    <t>TRE24-ECS-030</t>
  </si>
  <si>
    <t>Analista Funcional Iniciativas Interoperabilidad en el Ministerio de Justicia</t>
  </si>
  <si>
    <t xml:space="preserve">Al menos 5 años de experiencia realizando actividades de análisis técnico, implementación y seguimiento de la puesta en producción en proyectos TI del sector público.
Al menos 1 año de experiencia realizando actividades para el desarrollo de proyectos TI relativos a la Modernización Tecnológica en el ámbito judicial.
Al menos 1 año de experiencia participando en proyectos relativos a la Interoperabilidad entre grandes sistemas y gestión de integradores en el ámbito judicial.
Al menos 1 año de experiencia realizando actividades para la implantación y seguimiento de integraciones relativas al Tablón Edictal Judicial Único y HUB de Interoperabilidad.
Al menos 1 año de experiencia utilizando frameworks de desarrrollo basados en J2EE, con tecnologías: Bootstrap, Java2E, Hibernate, Spring y BBDD Oracle 19c.
</t>
  </si>
  <si>
    <t>TRE24-ECS-031</t>
  </si>
  <si>
    <t>Analista Funcional Iniciativas Centro de Innovación en el Ministerio de Justicia</t>
  </si>
  <si>
    <t xml:space="preserve">Al menos 3 años de experiencia realizando actividades para el desarrollo de proyectos TI relativos a la Modernización Tecnológica en el ámbito judicial.
Al menos 1 año de experiencia realizando actividades de análisis funcional en proyectos de innovación y nuevas iniciativas enmarcadas en el uso de biometría aplicada a proyectos de innovación, integración con servicios de IA y aplicación de IA en proyectos de tratamiento documental.
Al menos 3 años de experiencia participando en la definición y estudio de iniciativas de innovación, toma de requisitos y análisis funcional.
Al menos 3 años de experiencia en el ciclo de pruebas de los desarrollos realizados. 
Al menos 3 años de experiencia en la elaboración de documentación funcional y técnica en el ámbito de proyectos de desarrollo TI.
</t>
  </si>
  <si>
    <t>TRE24-ECS-032</t>
  </si>
  <si>
    <t>Analista Funcional para Registros Administrativos para el Apoyo a la Actividad Judicial</t>
  </si>
  <si>
    <t>Al menos 1 año de experiencia realizando actividades para el desarrollo de proyectos TI relativos a la Modernización Tecnológica en el ámbito judicial.
Al menos 1 año de experiencia realizando actividades de análisis funcional en el ámbito funcional de los Registros Administrativos de Apoyo a la Actividad Judicial.
Al menos 5 años de experiencia participando en la definición de los requisitos directamente con el cliente, Análisis funcional y diseño para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</si>
  <si>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TRE24-ECS-033</t>
  </si>
  <si>
    <t xml:space="preserve">Al menos 5 años de experiencia realizando actividades de análisis funcional en proyectos TI del sector público.
Al menos 1 año de experiencia realizando actividades para el desarrollo de proyectos TI relativos a la Modernización en el ámbito judicial.
Al menos 1 año de experiencia realizando actividades relativas al desarrollo de proyectos de Interoperabilidad entre sistemas de gestión procesal y el sistema de intercambio de registros (SIR).
Al menos 1 año de experiencia participando en proyectos para la Interoperabilidad entre grandes sistemas y gestión de integradores en el ámbito judicial.
</t>
  </si>
  <si>
    <t>TRE24-ECS-034</t>
  </si>
  <si>
    <t>Desarrollador Software Iniciativas  Ministerio Fiscal del Ministerio de Justicia</t>
  </si>
  <si>
    <t>Al menos 1 año de experiencia realizando actividades para el desarrollo de proyectos TI relativos a la Modernización Tecnológica de la Administración de Justicia.
Al menos 1 año de experiencia realizando actividades de desarrollo y análisis técnico para el registro de la actividad relativa a la Protección de Menores en el ámbito del Ministerio Fiscal.
Al menos 5 años de experiencia realizando actividades para el desarrollo y mantenimiento de aplicaciones en tecnología Java. 
Al menos 5 años de experiencia realizando actividades de desarrollo de aplicaciones con base de datos ORACLE (SQL, PL/SQL).</t>
  </si>
  <si>
    <t>TRE24-ECS-035</t>
  </si>
  <si>
    <t>Analista Funcional Oficina de Asistencia a Víctimas (OAV) en el Ministerio de Justicia</t>
  </si>
  <si>
    <t xml:space="preserve">Al menos 5 años de experiencia en la Definición de los requisitos directamente con el cliente, Análisis funcional y diseño para desarrollos.
Al menos 5 años de experiencia en la elaboración de documentación funcional y técnica en el ámbito de proyectos de desarrollo TI.
Al menos 5 años de experiencia en el ciclo de pruebas de los desarrollos realizados.
Al menos 5 años de experiencia realizando tareas para la gestión, seguimiento y resolución de incidencias.
'Al menos 1 año de experiencia en el desarrollo de proyectos para la transformación digital en el ámbito judicial.
Al menos 1 año de experiencia como Responsable funcional en el ámbito de aplicativos para la Asistencia a Víctimas (OAV), Calculadora 988, Sustracción de recién nacidos, Víctimas del terrorismo y/o Victimas de iDental en el ámbito judicial.
</t>
  </si>
  <si>
    <t>TRE24-ECS-036</t>
  </si>
  <si>
    <t>Analista Desarrollo de Aplicaciones Trasversales Ministerio de Justicia</t>
  </si>
  <si>
    <t xml:space="preserve">Al menos 3 años de experiencia en el desarrollo de proyectos para la transformación digital en el ámbito judicial.
Al menos 1 año de experiencia en la Definición de los requisitos, Análisis funcional y diseño para desarrollos relativos a la Gestión de Usuarios, CAS (Central Autentication Service) y EGEO en el ámbito judicial.
Al menos 2 años de experiencia realizando actividades para el análisis, diseño y programación relativos a la gestión de usuarios en el ámbito judicial.
Al menos 1 año de experiencia realizando actividades de apoyo para la coordinación y gestión de equipo técnico en el ámbito de Aplicaciones Transversales.  
</t>
  </si>
  <si>
    <t>TRE24-ECS-037</t>
  </si>
  <si>
    <t>Analista Funcional Sistema Europeo de Información de Antecedentes Penales Ministerio de Justicia</t>
  </si>
  <si>
    <t>Al menos 1 año de experiencia realizando actividades para el desarrollo de proyectos TI relativos a la Modernización Tecnológica en el Ámbito Judicial.
Al menos 1 año de experiencia realizando actividades de análisis funcional en el ámbito de los Registros Administrativos de Apoyo a la Actividad Judicial.
Al menos 2 años de experiencia participando en la definición de los requisitos directamente con el cliente, Análisis funcional y diseño de los desarrollos.
Al menos 5 años de experiencia en el ciclo de pruebas de los desarrollos realizados. 
Al menos 5 años de experiencia en la elaboración de documentación funcional y técnica en el ámbito de proyectos de desarrollo TI.
Al menos 1 año de experiencia en el desarrollo de actividades para la gestión y registro de incidencias.</t>
  </si>
  <si>
    <t>TRE24-ECS-038</t>
  </si>
  <si>
    <t>Analista Funcional Gestión Procesal Ministerio de Justicia</t>
  </si>
  <si>
    <t>Al menos 5 años de experiencia en el desarrollo de proyectos para la transformación digital en el ámbito judicial.
Al menos 5 años de experiencia realizando tareas de Análisis funcional en relación con el Visor de Expediente Judicial Electrónico HORUS en el ámbito de la Gestión Procesal.
Al menos 5 años de experiencia participando en la realización de actividades para la planificación y seguimiento de proyectos con interlocución directa con los diferentes perfiles del cliente como jefes de área y RUPs de las distintas aplicaciones.
Experiencia en el desarrollo de proyectos financiados con fondos europeos PRTR en el ámbito judicial, realizando tareas de seguimiento y elaboración de documentación funcional.</t>
  </si>
  <si>
    <t>TRE24-ECS-039</t>
  </si>
  <si>
    <t>Soporte a la Explotación de Registros  Administrativos para el Apoyo a la Actividad Judicial</t>
  </si>
  <si>
    <t>Al menos 5 años de experiencia participando en proyectos de la Administración en el ámbito de los Registros Judiciales.
Al menos 5 años de experiencia desarrollando actividades de soporte de usuarios en relación con el registro de información relativa a la Protección de Víctimas de Violencia Doméstica y de Género.
Al menos 5 años de experiencia desarrollando actividades de soporte de usuarios en relación con el registro de información relativa a Medidas Cautelares, Requisitorias y Sentencias no Firmes.
Al menos 5 años de experiencia desarrollando actividades de Atención telefónica y resolución de incidencias remitidas desde los órganos judiciales (depuración y corrección manual de información en el ámbito de los diferentes Registros Judiciales).
Al menos 5 años de experiencia realizando actividades para la cancelación de antecedentes penales en el ámbito de los Registros Judiciales.
Al menos 5 años de experiencia realizando actividades de apoyo y asesoramiento funcional en el ámbito de los Registros Judiciales.
Al menos 5 años de experiencia en el desarrollo de Labores de archivo de documentación.</t>
  </si>
  <si>
    <t>TRE24-ECS-040</t>
  </si>
  <si>
    <t>Consultor/a en Análisis de Datos</t>
  </si>
  <si>
    <t>Al menos 10 años de experiencia profesional en el ámbito del Análisis de Datos de Información Geográfica.
Al menos 5 años de experiencia en gestión y modelización de Bases de Datos relacionales (SQL Server, Postgres, Oracle, ....).
Al menos 5 años de experiencia en gestión, mantenimiento de consultas en Bases de Datos relacionales.
Formación en Analisis de Datos Espaciales (Spatial Analyst.)</t>
  </si>
  <si>
    <t>TRE24-ECS-041</t>
  </si>
  <si>
    <t>Analista de datos</t>
  </si>
  <si>
    <t xml:space="preserve">Experiencia de al menos 4 años en proyectos de BI y Analítica de Datos.
Experiencia de al menos 4 años de en desarrollo utilizando metodologías ágiles.
Experiencia de más de 3 años en análisis exploratorio de datos y presentación de data insights, desarrollo de procesos ETL basados en Python y SQL Dominio de las siguientes herramientas. Ibm Cognos e IBM CP4D.
</t>
  </si>
  <si>
    <t>TRE24-ECS-042</t>
  </si>
  <si>
    <t>Analista programador de aplicaciones informáticas</t>
  </si>
  <si>
    <t>Al menos 2 años de experiencia en programación con .NET.
Al menos 1 año de experiencia en programación con Java.
Al menos 6 meses de experiencia en programación frontend con Angular.
Al menos 6 meses de experiencia en el uso de librerías de .NET para la generación de IFC (librería XBIM).</t>
  </si>
  <si>
    <t>TRE24-ECS-043</t>
  </si>
  <si>
    <t>Al menos 1 año de experiencia en programación con Java.
Al menos 1 año de experiencia en programación con Python.
Conocimientos de manejo del sistema operativo linux a nivel de shell / consola.</t>
  </si>
  <si>
    <t>TRE24-ECS-044</t>
  </si>
  <si>
    <t>Al menos 7 años de experiencia profesional en el sector de las Tecnologías de la Información.
Al menos 5 años de experiencia como desarrollador FullStack.
Al menos 5 años de experiencia en programación front-end avanzada como NodeJS, Angular, React o Next.JS.
Al menos 2 años de experiencia en desarrollo Java.
Al menos 3 años de experiencia en el desarrollo de API REST.
Al menos 1 año de experiencia trabajando con MongoDB.</t>
  </si>
  <si>
    <t>TRE24-ECS-045</t>
  </si>
  <si>
    <t>Administrador/a de sistemas</t>
  </si>
  <si>
    <t xml:space="preserve">Al menos 15 años de experiencia global en el sector de las tecnologías de la Información. 
Al menos 10 años de experiencia en atención al cliente en incidencias/peticiones de microinformática.
Al menos 5 años de experiencia trabajado en migraciones de sistemas y/o aplicaciones.
Al menos 4 años de experiencia trabajando en la administración de sistemas en la administración pública.
Al menos 4 años de experiencia trabajando en la Instalación y configuración de autenticación multifactor (MFA).
Al menos 3 años de experiencia trabajando con monitorización de sistemas.
Experiencia en la implementación de la herramienta de backup cloud Metallic Commvault. </t>
  </si>
  <si>
    <t>TRE24-ECS-046</t>
  </si>
  <si>
    <t>Administrador de infraestructura</t>
  </si>
  <si>
    <t>Al menos 12 años de experiencia en administración de servidores Linux.
Al menos 8 años de experiencia en administración de bases de datos mysql.
Al menos 5 años de experiencia en administración de plataforma virtualización Vmware cloud foundation.
Al menos 3 años de experiencia en administración de bases de datos sqlserver.
Al menos 3 años de experiencia en monitorización de plataforma con software Checkmk en la Administración Pública.
Al menos 3 años de experiencia en monitorización de servicios con software Grafana.</t>
  </si>
  <si>
    <t>TRE24-ECS-047</t>
  </si>
  <si>
    <t>Analista/programador de aplicaciones</t>
  </si>
  <si>
    <t>Al menos 15 años de experiencia en desarrollo de aplicaciones con lenguaje C# y .NET.
Al menos 4 años de experiencia en proyectos con sistemas de integración y despliegue continuo: Git, CI, CD.
Al menos 4 años de experiencia en desarrollo de aplicativos con typescript y framework (asp.net core, angular, blazor y vue).
Al menos 3 años de experiencia en bases de datos y GIS: PostgreSQL con PostGIS, GeoJSON, Openlayers, Mapserver, plugins.
Al menos 6 meses de experiencia en la integración electrónica con GPS/GPRS y programación en j2me de estaciones meteorológicas fijas, móviles y GPS de vehículos.
Al menos 6 meses de experiencia en la integración de aplicaciones Decreto (.NET core) y Siguda (WebForm).</t>
  </si>
  <si>
    <t>TRE24-ECS-048</t>
  </si>
  <si>
    <t>Analista funcional de aplicaciones informáticas</t>
  </si>
  <si>
    <t>Al menos 10 años de experiencia en análisis funcional de aplicaciones.
Al menos 2 años de experiencia como analista funcional de aplicaciones bancarias.
Al menos 2 años de experiencia realizando pruebas funcionales de aplicaciones.
Al menos 1 año de experiencia realizando análisis funcional de aplicaciones en la administración pública.
Poseer experiencia de analista funcional en algún módulo de la aplicación Sorolla2.</t>
  </si>
  <si>
    <t>TRE24-ECS-049</t>
  </si>
  <si>
    <t xml:space="preserve">Al menos 20 años de experiencia global en el sector de las Tecnologías de la Información. 
Al menos 15 años de experiencia trabajando como administrador/a de sistemas.
Al menos 10 años de experiencia en configuración de servidores Linux y desarrollo de scripts de gestión de ficheros entre sistemas.
Al menos 1 año de experiencia en la parametrización, monitorización y gestión de instancias de Alfresco en entornos de la infraestructura del ámbito judicial.
Al menos 1 año de experiencia en el soporte y asistencia a usuarios para el análisis de necesidades y atención del servicio del ámbito judicial.
Al menos 1 año de experiencia en la gestión de sites y bibliotecas de la herramienta Alfresco y de documentación de gran volumen del ámbito judicial.
Al menos 1 año de experiencia apoyando upgrades de versiones de la interfaz de gestión documental GDIT y analizando integraciones de otras soluciones digitales con Alfresco.	</t>
  </si>
  <si>
    <t>TRE24-ECS-050</t>
  </si>
  <si>
    <t>Analista/programador .NET</t>
  </si>
  <si>
    <t>Al menos 10 años de experiencia en proyectos TIC.
Al menos 10 años de experiencia en el desarrollo de aplicaciones en plataforma .NET.
Al menos 1 año de experiencia en el análisis, desarrollo, ejecución de pruebas y mantenimiento de aplicaciones .NET con ASP relacionadas con control económico y gestión de contratos de la Demarcación de Carreteras de Andalucía Oriental. 
Al menos 1 año de experiencia realizando tareas de mantenimiento de aplicaciones de gestión de expropiaciones con VB Access.
Al menos 1 año de experiencia en la elaboración de informes BI embebidos en aplicaciones .NET.
Experiencia implementando la infraestructura de bases de datos POSTGRE SQL.</t>
  </si>
  <si>
    <t>TRE24-ECS-051</t>
  </si>
  <si>
    <t>Soporte microinformático y atención al usuario</t>
  </si>
  <si>
    <t xml:space="preserve">Al menos 3 años de experiencia realizando tareas de soporte TIC a usuarios, tanto de forma remota como presencial.
Al menos 1 año de experiencia en atención directa a usuarios VIP de la Administración Pública.
Al menos 1 año de experiencia en la resolución de incidencias de dispositivos móviles con sistemas operativos IOS, Android y de comunicaciones.
Al menos 1 año de experiencia en soporte de control remoto con BMC FootPrints.
Al menos 1 año de experiencia en soporte a SITRA (Sistema Regulador de Tráfico Ferroviario).
Al menos 1 año de experiencia en resolución de incidencias y gestión de peticiones de servicios con Helix.
Al menos 18 meses de experiencia trabajando con Microsoft Directorio Activo para la gestión de usuarios.
Poseer carnet de conducir B1 y disponibilidad para viajar.	</t>
  </si>
  <si>
    <t>TRE24-ECS-052</t>
  </si>
  <si>
    <t>Experto/a en redes y comunicaciones</t>
  </si>
  <si>
    <t>Al menos 15 años de experiencia en proyectos de Tecnologías de la Información y Comunicaciones.
Al menos 9 meses de experiencia en redacción y revisión de requisitos en el área de ciberseguridad de sistemas ATM.
Al menos 9 meses de experiencia en el apoyo a la realización de auditorías de ciberseguridad de sistemas ATM.
Al menos 9 meses de experiencia en la instalación, pruebas y puestas en servicio de sistemas para el aseguramiento de la seguridad en sistemas ATM (IDM, VPN, PAM, 2FA, etc). 
Al menos 9 meses de experiencia en la elaboración y revisión continua de los procedimientos de ciberseguridad de sistemas ATM.
Poseer las certificaciones oficiales: CISCO CCNA y CISCO CCNP .</t>
  </si>
  <si>
    <t>TRE24-ECS-053</t>
  </si>
  <si>
    <t>Al menos 2 años de experiencia coordinando y/o planificando tareas en proyectos de soporte TI o de Transformación digital en empresas del ámbito de la administración pública.
Al menos 2 años de experiencia en la gestión y seguimiento de pedidos.
Al menos 1 año de experiencia en la coordinación de equipos CAU en la administración pública.
Al menos 1 año de experiencia en la utilización de Sharepoint.
Al menos 1 año de experiencia en el uso de las herramientas BMC Remedy y Helix.
Al menos 1 año de experiencia en la elaboración de informes técnicos con datos estadísticos de incidencias/peticiones.</t>
  </si>
  <si>
    <t>TRE24-ECS-054</t>
  </si>
  <si>
    <t>Desarrollador/a senior de software</t>
  </si>
  <si>
    <t xml:space="preserve">Al menos 10 años de experiencia en proyectos TIC.
Al menos 5 años de experiencia realizando tareas de análisis y desarrollo de aplicaciones web con VB.NET.
Al menos 2 años de experiencia en el desarrollo y mantenimiento de aplicaciones en la Demarcación de Carreteras de Galicia para la gestión de explotación de la red de carreteras.
Al menos 2 años de experiencia en la ejecución de pruebas de aplicaciones.
Utilización de Leaflet para la creación de mapas web. </t>
  </si>
  <si>
    <t>TRE24-ECS-055</t>
  </si>
  <si>
    <t>Experiencia de al menos 20 años trabajando en el sector de Tecnologías de la Información y Comunicaciones.
Experiencia de al menos 15 años realizando tareas de soporte TIC a usuarios, tanto remoto como presencial.
Experiencia de al menos 4 años en atención directa a usuarios VIP de la Administración Pública.
Experiencia de al menos 4 años trabajando con Microsoft Directorio Activo para la gestión de usuarios.
Experiencia de más de 4 años en la resolución de incidencias de dispositivos móviles con sistemas operativos IOS, Android y de comunicaciones.
Experiencia de al menos 4 años trabajando con el software de administración de sistemas y redes SCCM.
Experiencia de al menos 4 años en resolución de incidencias y gestión de peticiones de servicios con herramientas de ticketing (Service Manager, EasyVista, Remedy/Kosmos o Service Now).</t>
  </si>
  <si>
    <t>TRE24-ECS-056</t>
  </si>
  <si>
    <t xml:space="preserve">Coordinador/a documentalista Nacionalidad </t>
  </si>
  <si>
    <t xml:space="preserve">Experiencia de al menos 5 años como Documentalista.
Experiencia de al menos 3 años en proyectos de gestión documental.
Experiencia de al menos 2 años utilizando Gestores documentales.	 
 Experiencia de al menos 1 año en la coordinando equipos de trabajos y planificando actividades en proyectos de gestión documental.
 Experiencia de al menos 1 año gestionando documentación de expedientes de Nacionalidad y/o Estado Civil de la Administración Pública.
</t>
  </si>
  <si>
    <t>TRE24-ECS-057</t>
  </si>
  <si>
    <t>Documentalista Expedientes de Nacionalidad</t>
  </si>
  <si>
    <t xml:space="preserve">Experiencia de al menos 3 años como documentalista.
Experiencia de al menos 2 años en proyectos de gestión documental.
Experiencia de al menos 1 año gestionando documentación de Nacionalidad y/o Estado Civil de la Administración Pública (documentación complementaria, recursos, mejor proveer, etc.).           
Experiencia de al menos 1 año en la utilización de gestores documentales. </t>
  </si>
  <si>
    <t>TRE24-ECS-058</t>
  </si>
  <si>
    <t>Experiencia de al menos 5 años en el análisis y desarrollo de aplicaciones con tecnología Java.
Experiencia de al menos 3 años en el desarrollo de aplicaciones Java con Spring y con Hibernate.
Experiencia de al menos 2 años en la utilización de Bases de Datos Oracle.
Experiencia de al menos 1 año en la interlocución directa con los usuarios para la toma de requisitos y análisis de funcionalidades de aplicaciones web Java del sector público.
Experiencia de al menos 1 año en desarrollo de aplicaciones web Java con arquitectura de micro-servicios.
Experiencia de al menos 1 año en el diseño, desarrollo y mantenimiento de APIs utilizando Java y frameworks relacionados.</t>
  </si>
  <si>
    <t>TRE24-EEM-001</t>
  </si>
  <si>
    <t>Al menos 1 año de experiencia en mantenimiento de cambiadores de ancho de vía</t>
  </si>
  <si>
    <t>TRE24-EEM-002</t>
  </si>
  <si>
    <t>Al menos 1 año de experiencia en mantenimiento de cambiadores de ancho de vía.</t>
  </si>
  <si>
    <t>TRE24-EEM-003</t>
  </si>
  <si>
    <t>TRE24-EEM-004</t>
  </si>
  <si>
    <t>Asistente Administrativo/a de conservación y explotación de carreteras</t>
  </si>
  <si>
    <t>Al menos 3 años de experiencia en apoyo y seguimiento de la documentación en tramitación de expedientes de proyectos de carreteras.</t>
  </si>
  <si>
    <t>TRE24-EEM-005</t>
  </si>
  <si>
    <t>TRE24-EEM-006</t>
  </si>
  <si>
    <t>Al menos un año de experiencia en Apoyo, seguimiento y coordinación con Organismos Oficiales de la documentación asociada a los trámites de las Actos Administrativos de los procedimientos expropiatorios.</t>
  </si>
  <si>
    <t>TRE24-EEM-007</t>
  </si>
  <si>
    <t>Técnico/a de apoyo a la conservación y explotación de carreteras</t>
  </si>
  <si>
    <t>Formación de Jefe COEX.
Al menos un año de experiencia realizando la coordinación y seguimiento de las labores de control y vigilancia de los trabajos de conservación integral de carreteras.</t>
  </si>
  <si>
    <t>TRE24-EEM-008</t>
  </si>
  <si>
    <t>TRE24-EEM-009</t>
  </si>
  <si>
    <t>TRE24-EEM-010</t>
  </si>
  <si>
    <t>Técnico/a de apoyo en análisis de gálibos</t>
  </si>
  <si>
    <t>Al menos 18 meses como técnico/a de apoyo en análisis de gálibos.</t>
  </si>
  <si>
    <t>TRE24-EEM-011</t>
  </si>
  <si>
    <t>Al menos 3 años de experiencia en control y actualización de registros en bases de datos de expedientes de expropiación forzosa de carreteras.</t>
  </si>
  <si>
    <t>TRE24-EEM-012</t>
  </si>
  <si>
    <t>Al menos 3 años de experiencia en seguimiento y control de expedientes de explotación de carreteras a través de herramientas informáticas.</t>
  </si>
  <si>
    <t>TRE24-EEM-013</t>
  </si>
  <si>
    <t>La Rioja</t>
  </si>
  <si>
    <t>Al menos 6 meses de experiencia elaboración de documentación técnica y legal en materia de urbanismo y protección de dominio público de carreteras.</t>
  </si>
  <si>
    <t>TRE24-EEM-014</t>
  </si>
  <si>
    <t>Responsable de equipo de tecnología de vía</t>
  </si>
  <si>
    <t>Formación en Dirección de Proyectos.
Al menos 2 años de experiencia en gestión de proyectos de tecnología de vía en la especialidad de vibraciones.
Al menos 2 años de experiencia en gestión de Acuerdos Marco.</t>
  </si>
  <si>
    <t>TRE24-EEM-015</t>
  </si>
  <si>
    <t>Responsable en gestión de proyectos de mantenimiento y tecnología de vía</t>
  </si>
  <si>
    <t>Formación y conocimientos en Project Management Professional. PMP.
Al menos un año de experiencia en consultoría de mantenimiento de infraestructura y vía en proyectos internacionales.
Al menos un año de experiencia realizando el seguimiento de expedientes de la Subdirección de Mantenimiento y Operación.</t>
  </si>
  <si>
    <t>TRE24-EEM-016</t>
  </si>
  <si>
    <t>Al menos 3 años de experiencia profesional global desde el año de Titulación referida en el apartado 2.1.
Al menos 2 años de experiencia global en el sector de la Ingeniería del Transporte.
Al menos 2 años de experiencia en vigilancia y seguimiento de las obras de inversión y de obras a terceros de AV.
Al menos 2 años de experiencia en redacción de proyectos de infraestructura y vía de AV.</t>
  </si>
  <si>
    <t>TRE24-EEM-017</t>
  </si>
  <si>
    <t>Responsable de Bases de Mantenimiento</t>
  </si>
  <si>
    <t>Málaga</t>
  </si>
  <si>
    <t>Al menos 10 años de experiencia profesional global desde el año de Titulación referida en el apartado 2.1.
Al menos 8 años de experiencia global en el sector de la Ingeniería del Transporte.
Al menos 1 año de experiencia en coordinación de equipos de más de 20 personas.</t>
  </si>
  <si>
    <t>TRE24-EEM-018</t>
  </si>
  <si>
    <t>Jefe/a de Unidad de Base de Mantenimiento</t>
  </si>
  <si>
    <t>Toledo</t>
  </si>
  <si>
    <t>Al menos 8 años de experiencia profesional global desde el año de Titulación referida en el apartado 2.1.
Al menos 5 años de experiencia global en el sector de la Ingeniería.
Al menos 4 años de experiencia en planificación de planes de mantenimiento.
Al menos 4 años de experiencia en el manejo de las aplicaciones PIDAME y SIOS.</t>
  </si>
  <si>
    <t>TRE24-EEM-019</t>
  </si>
  <si>
    <t>Técnico/a en Aparatos de Vía</t>
  </si>
  <si>
    <t>Al menos 18 meses de experiencia en el mantenimiento de Aparatos de Vía de AV.
Al menos 18 meses de experiencia en el manejo de las aplicaciones PIDAME y SIOS.</t>
  </si>
  <si>
    <t>TRE24-EEM-020</t>
  </si>
  <si>
    <t>Técnico/a de Mantenimiento Ferroviario</t>
  </si>
  <si>
    <t>Al menos 10 años de experiencia profesional global desde el año de Titulación referida en el apartado 2.1.
Al menos 8 años de experiencia global en el sector de la Ingeniería del Transporte.
Al menos 1 año de experiencia en proyectos internacionales.</t>
  </si>
  <si>
    <t>TRE24-EEM-021</t>
  </si>
  <si>
    <t xml:space="preserve">Al menos 8 meses de experiencia en obras de mantenimiento ferroviarias de AV.
Al menos 10 meses de experiencia en el manejo de las aplicaciones PIDAME y SIOS.					
</t>
  </si>
  <si>
    <t>TRE24-EEM-022</t>
  </si>
  <si>
    <t>Cuenca</t>
  </si>
  <si>
    <t>TRE24-EEM-023</t>
  </si>
  <si>
    <t>Técnico/a de de gestión económica</t>
  </si>
  <si>
    <t>Al menos 5 años de experiencia profesional global desde el año de Titulación referida en el apartado 2.1.
Al menos 5 años de experiencia en contratos de AV.
Al menos 5 años de experiencia trabajando con la Ley Contratos del Sector Público (Ley 9/ 2017).
Al menos 5 años de experiencia en el manejo de las aplicaciones PIDAME, ACER y SAP.</t>
  </si>
  <si>
    <t>TRE24-EEM-024</t>
  </si>
  <si>
    <t>Soporte administrativo/a para mantenimiento ferroviario</t>
  </si>
  <si>
    <t>Al menos 5 años de experiencia en control y soporte administrativo de obras o mantenimiento ferroviario.</t>
  </si>
  <si>
    <t>TRE24-EEM-025</t>
  </si>
  <si>
    <t>Ourense</t>
  </si>
  <si>
    <t>TRE24-EEM-026</t>
  </si>
  <si>
    <t>Al menos 2 años de experiencia en obras o mantenimiento ferroviario.</t>
  </si>
  <si>
    <t>TRE24-EEM-027</t>
  </si>
  <si>
    <t>Al menos 2 años de experiencia en obras o proyectos de infraestructura y vía.</t>
  </si>
  <si>
    <t>TRE24-EEM-028</t>
  </si>
  <si>
    <t>Al menos 1 año de experiencia en gestión administrativa de contratos de obras o proyectos de infraestructura y vía.</t>
  </si>
  <si>
    <t>TRE24-EEM-029</t>
  </si>
  <si>
    <t>TRE24-EEM-030</t>
  </si>
  <si>
    <t>Técnico/a de gestión de riesgos en Obras Ferroviarias de línea convencional.</t>
  </si>
  <si>
    <t xml:space="preserve">
Al menos 2 años de experiencia en gestión de proyectos u obras de infraestructura.</t>
  </si>
  <si>
    <t>TRE24-EEM-031</t>
  </si>
  <si>
    <t>Al menos 1 año de experiencia en gestión de almacenes.</t>
  </si>
  <si>
    <t>TRE24-EEM-032</t>
  </si>
  <si>
    <t>Director/a de Obra Ferroviaria</t>
  </si>
  <si>
    <t>Al menos 1 año de experiencia en gestión de proyectos u obras ferroviarias.</t>
  </si>
  <si>
    <t>TRE24-EEM-033</t>
  </si>
  <si>
    <t>Soporte de control de suministros de superestructura de vía</t>
  </si>
  <si>
    <t>Al menos 2 años de experiencia en recepción de material de vía.</t>
  </si>
  <si>
    <t>TRE24-EEM-034</t>
  </si>
  <si>
    <t>Soporte de control de sumnisistros de superestructura de vía</t>
  </si>
  <si>
    <t>TRE24-EEM-035</t>
  </si>
  <si>
    <t>Experto/a de supervisión de proyectos</t>
  </si>
  <si>
    <t>Al menos 5 años de experiencia en obras o proyectos de infraestructura y vía.</t>
  </si>
  <si>
    <t>TRE24-EEM-036</t>
  </si>
  <si>
    <t>Soporte para mantenimiento de obras ferroviarias de infraestructura y vía</t>
  </si>
  <si>
    <t>Al menos 2 años de experiencia en obras de mantenimiento ferroviarias.</t>
  </si>
  <si>
    <t>TRE24-EEM-037</t>
  </si>
  <si>
    <t>TRE24-EEM-038</t>
  </si>
  <si>
    <t>Técnico/a de gestión de riesgos en Obras Ferroviarias de línea convencional</t>
  </si>
  <si>
    <t>TRE24-EEM-039</t>
  </si>
  <si>
    <t>TRE24-EEM-040</t>
  </si>
  <si>
    <t>Asistente Técnico Mantenimiento Infraestructura LAV</t>
  </si>
  <si>
    <t>Mínimo 8 meses de experiencia en inspección de infraestructura de AV.
Habilitación de seguridad en la circulación: Piloto de seguridad Adif.
Formación complementaria para el alcance de concertación de trabajos en vía. (Superpiloto.)
Curso RESPONSABLE TÉCNICO (acorde a la Instrucción Técnica ADIF-IT-301-001-007-SC-524).</t>
  </si>
  <si>
    <t>TRE24-EEM-041</t>
  </si>
  <si>
    <t>Experto/a en redacción de proyectos de mantenimiento de puentes metálicos</t>
  </si>
  <si>
    <t>Experto/a 1</t>
  </si>
  <si>
    <t>Mínimo 2 años de experiencia en caracterización dinámica de puentes ferroviarios, con obtención de gemelo digital para cálculo estructural en SAP2000.
Mínimo 2 años de experiencia en estudio dinámico de puentes de ferrocarril y determinación de la compatibilidad dinámica con el tráfico ferroviario para distintas velocidades de circulación.
Mínimo 10 años de experiencia en utilización de Menfis (Presupuesto) a nivel Avanzado.
Mínimo 10 años de experiencia en utilización de Microsoft Office (Word, Excel, PowerPoint, Project) a nivel Avanzado.
Mínimo 10 años de experiencia en utilización de SAP 2000 (Cálculo de estructuras) a nivel Avanzado.
Mínimo 10 años de experiencia en utilización de Tricalc (Cálculo de estructuras) a nivel Avanzado.</t>
  </si>
  <si>
    <t>TRE24-EEM-042</t>
  </si>
  <si>
    <t>Experto/a en Planificacion, Gestion y redaccion de proyectos de reparacion de corrosion en obras maritimas.</t>
  </si>
  <si>
    <t>Mínimo 2 años de experiencia en Control y seguimiento económico y de la planificación de los proyectos.
Mínimo 2 años de experiencia en Control y seguimiento de las herramientas de gestión de proyectos.
Experiencia en redacción de al menos 1 proyecto de reparación de corrosión en espaldones de diques de obras marítimas.
Experiencia de 2 años en Planificador 3.0 nivel avanzado.
Curso de Itinerario formativo para Directores de obra.
Curso para preparación examen PMP.
Experiencia de 5 años en utilización de Menfis (Presupuesto) con nivel Avanzado.
Experiencia de 5 años en utilización de Microsoft Office (Word, Excel, PowerPoint, Project) con nivel Avanzado.
Experiencia de 5 años en utilización de SAP 2000 (Cálculo de estructuras) con nivel Usuario.
Curso de trabajos en altura.
Curso de espacios confinados.</t>
  </si>
  <si>
    <t>TRE24-EEM-043</t>
  </si>
  <si>
    <t>Al menos 2 años de experiencia en mantenimientos de infraestructura, vía y desvíos.</t>
  </si>
  <si>
    <t>TRE24-EEM-044</t>
  </si>
  <si>
    <t>Al menos 15 años de experiencia global en obra.
Al menos 5 años de experiencia en obras lineales de carreteras o ferroviarias de infraestructura y vía.</t>
  </si>
  <si>
    <t>TRE24-EEM-045</t>
  </si>
  <si>
    <t>Director de Obra</t>
  </si>
  <si>
    <t>Al menos 15 años de experiencia global en obra
Al menos 5 años de experiencia en obras lineales de carreteras o ferroviarias de infraestructura y vía.</t>
  </si>
  <si>
    <t>TRE24-EEM-046</t>
  </si>
  <si>
    <t>Técnico/a de obras ferroviarias</t>
  </si>
  <si>
    <t>Al menos 8 años de experiencia global.
Al menos 5 años en obras ferroviarias de infraestructura y vía.
Certificado de formación en Clip y Prevención de Riesgos Laborales.</t>
  </si>
  <si>
    <t>TRE24-EEM-047</t>
  </si>
  <si>
    <t>Jefe/a de Unidad en Obras Ferroviarias de línea convencional.</t>
  </si>
  <si>
    <t>Al menos 15 años de experiencia global.
Al menos 4 años de experiencia en proyectos y/u obras ferroviarias de infraestructura y vía.</t>
  </si>
  <si>
    <t>TRE24-EEM-048</t>
  </si>
  <si>
    <t>Al menos 9 años de experiencia global en obra. 
Al menos 7 años de experiencia en obras ferroviarias de infraestructura y vía.</t>
  </si>
  <si>
    <t>TRE24-EEM-049</t>
  </si>
  <si>
    <t>Al menos 15 años de experiencia global en obra.
Al menos 5 años de experiencia en obras lineales de carreteras o ferroviarias de infraestructura y vía.
Al menos 3 años de experiencia como Director de Obra.</t>
  </si>
  <si>
    <t>TRE24-EEM-050</t>
  </si>
  <si>
    <t xml:space="preserve">Al menos 8 años de experiencia global.
Al menos 2 años en proyectos y/u obras ferroviarias de infraestructura y vía.	</t>
  </si>
  <si>
    <t>TRE24-EEM-051</t>
  </si>
  <si>
    <t>Al menos 8 años de experiencia global.
Al menos 4 años en obras ferroviarias de infraestructura y vía.</t>
  </si>
  <si>
    <t>TRE24-EEM-052</t>
  </si>
  <si>
    <t>Vigilancia de obras ferroviarias</t>
  </si>
  <si>
    <t>Alicante</t>
  </si>
  <si>
    <t>Al menos 5 años de experiencia en obras; preferiblemente ferroviarias de línea convencional o alta velocidad.</t>
  </si>
  <si>
    <t>TRE24-EEM-053</t>
  </si>
  <si>
    <t>Al menos 10 años de experiencia global.
Al menos 2 años de experiencia en proyectos y/u obras ferroviarias de infraestructura y vía.</t>
  </si>
  <si>
    <t>TRE24-EEM-054</t>
  </si>
  <si>
    <t>Vigilante de obra ferroviaria</t>
  </si>
  <si>
    <t>Al menos 5 años de experiencia global, preferiblemente en obras ferroviarias de línea convencional o alta velocidad.</t>
  </si>
  <si>
    <t>TRE24-EEM-055</t>
  </si>
  <si>
    <t>Vizcaya</t>
  </si>
  <si>
    <t>Al menos 5 años de experiencia en obras, preferiblemente ferroviarias de línea convencional o alta velocidad.</t>
  </si>
  <si>
    <t>TRE24-EEM-056</t>
  </si>
  <si>
    <t xml:space="preserve">Al menos 5 años de experiencia en obras, preferiblemente ferroviarias de línea convencional o alta velocidad.	</t>
  </si>
  <si>
    <t>TRE24-EEM-057</t>
  </si>
  <si>
    <t>Experiencia global en obra de al menos 20 años.
Al menos 10 años de experiencia en obras lineales de carreteras o ferroviarias de infraestructura y vía.</t>
  </si>
  <si>
    <t>TRE24-EEM-058</t>
  </si>
  <si>
    <t>Al menos 10 años de experiencia global.
Al menos 5 años de experiencia en obras ferroviarias de infraestructura y vía.</t>
  </si>
  <si>
    <t>TRE24-EEM-059</t>
  </si>
  <si>
    <t>Al menos 10 años de experiencia global en obra. 
Al menos 5 años de experiencia en obras ferroviarias de infraestructura y vía.</t>
  </si>
  <si>
    <t>TRE24-EEM-060</t>
  </si>
  <si>
    <t xml:space="preserve">Al menos 5 años de experiencia en obras ferroviarias de línea convencional o alta velocidad.
Habilitación de Piloto de Seguridad ferroviario.
</t>
  </si>
  <si>
    <t>TRE24-EEM-061</t>
  </si>
  <si>
    <t>Experiencia global en obra de al menos 15 años.
Al menos 5 años de experiencia en obras lineales de carreteras o ferroviarias de infraestructura y vía.</t>
  </si>
  <si>
    <t>TRE24-EEM-062</t>
  </si>
  <si>
    <t>Al menos 5 años de experiencia global.
Al menos 3 años de experiencia en obras ferroviarias de infraestructura y vía.
Certificado de formación en Autocad.</t>
  </si>
  <si>
    <t>TRE24-EEW-001</t>
  </si>
  <si>
    <t>G. OBRAS DE EDIFICACIÓN</t>
  </si>
  <si>
    <t>Técnico de Instalaciones de Edificacion para DF.</t>
  </si>
  <si>
    <t xml:space="preserve">Al menos 10 años de experiencia profesional global desde el año de Titulación referida en el apartado 2.1.
Al menos 6 años de experiencia global en el sector de la Ingeniería/ Consultoría del Transporte y/o Tecnologías de la Información.
Al menos 11 años de experiencia como Técnico de Instalaciones de Edificación.
Al menos 2 años como Técnico de Instalaciones relacionado a las funciones descritas en empresa de entorno ferroviario o singular.				
</t>
  </si>
  <si>
    <t>TRE24-EEW-002</t>
  </si>
  <si>
    <t>Técnico de Edificación control inversiones para administraciones (PIREB)</t>
  </si>
  <si>
    <t xml:space="preserve">Al menos 10 años de experiencia profesional global desde el año de Titulación referida en el apartado 2.1.
Al menos 15 meses de experiencia global en el sector de la Ingeniería/ Consultoría del Transporte y/o Tecnologías de la Información.
Al menos 11 años de experiencia en Gestión económica y seguimiento documental de las obras.
Al menos 5 años en Dirección de obra, coordinación de trabajos con subcontratas y reportes económicos al cliente.	
</t>
  </si>
  <si>
    <t>TRE24-EEW-003</t>
  </si>
  <si>
    <t>Técnico de Instalaciones de Edificación.</t>
  </si>
  <si>
    <t xml:space="preserve">Al menos 20 años de experiencia profesional global desde el año de Titulación referida en el apartado 2.1.
Al menos 1 año y 5 meses de experiencia global en el sector de la Ingeniería/ Consultoría del Transporte y/o Tecnologías de la Información.
Al menos 10 años de experiencia en proyectos y/u obras de instalaciones y edificación.
Al menos 5 años en Data Center y Salas Técnicas (específica y/o funciones).									
</t>
  </si>
  <si>
    <t>TRE24-EEW-004</t>
  </si>
  <si>
    <t xml:space="preserve">Al menos 6 años de experiencia profesional global desde el año de titulación referida en el apartado 2.1.					
Al menos 1,5 años de experiencia global en el sector de la Ingeniería/ Consultoría del Transporte y/o Tecnologías de la Información.					
Al menos 1,5 años de experiencia en control inversiones para administraciones (PIREP).					
Al menos 4,5 años en revisión técnica de proyectos y ejecución de obras: trámites y gestiones con administraciones públicas.
Otras titulaciones: Grado Propio de Intensificación en Planificación y Gestión Inmobiliaria.			
</t>
  </si>
  <si>
    <t>TRE24-EEW-005</t>
  </si>
  <si>
    <t>Al menos 15 años de experiencia profesional global desde el año de Titulación referida en el apartado 2.1.
Al menos 1 año de experiencia global en el sector de la Ingeniería/ Consultoría del Transporte y/o Tecnologías de la Información.
Al menos 1 año de experiencia en Gestión, Administración y Control de la Actividad de Aparcamientos disuasorios.
Al menos 10 años de experiencia como Gestor de Contratos de Actividades de Explotación de Espacios y/o Mantenimiento de Instalaciones o de Equipos Tecnológicos.</t>
  </si>
  <si>
    <t>TRE24-EEW-006</t>
  </si>
  <si>
    <t>Vigilante de Obra</t>
  </si>
  <si>
    <t>Ávila</t>
  </si>
  <si>
    <t xml:space="preserve">Al menos 2 años de experiencia profesional global desde el año de Titulación referida en el apartado 2.1. 
Al menos 18 meses de experiencia global en el sector de la Ingeniería/ Consultoría del Transporte y/o Tecnologías de la Información.
Al menos 18 meses de experiencia (experiencia obra pública entorno ferroviario).					
</t>
  </si>
  <si>
    <t>TRE24-EEW-007</t>
  </si>
  <si>
    <t>Técnico de Edificacion.</t>
  </si>
  <si>
    <t>Al menos 15 años de experiencia profesional global desde el año de Titulación referida en el apartado 2.1.
Al menos 5 años de experiencia global en el sector de la Ingeniería/ Consultoría del Transporte y/o Tecnologías de la Información.
Al menos 5 años de experiencia en el Sector de la Ingeniería en el Sector Ferroviario.
Al menos 5 años en Asistencia Técnica en la Dirección de Estaciones de Renfe Viajeros.</t>
  </si>
  <si>
    <t>TRE24-EEW-008</t>
  </si>
  <si>
    <t>Director de Ejecucion en obras AGE</t>
  </si>
  <si>
    <t xml:space="preserve">Al menos 12  años de experiencia profesional global desde el año de titulación referida en el apartado 2.1.
Al menos 15 meses de experiencia global  en el sector de la Ingeniería/ Consultoría del Transporte y/o Tecnologías de la Información.
Al menos 15 meses de experiencia en proyectos y/u obra de edificación en entorno ferroviario.
Al menos 12 años en de experiencia como project manager, jefe de obra y/o director de ejecución en obras de edificación residencial, hotelera y/o hospitalaria.
Máster en Diseño y Arquitectura de Interiores.			
</t>
  </si>
  <si>
    <t>TRE24-EEW-009</t>
  </si>
  <si>
    <t>Al menos 9 años de experiencia profesional global desde el año de Titulación referida en el apartado 2.1.
Al menos 1,5 años de experiencia global en el sector de la Ingeniería/ Consultoría del Transporte y/o Tecnologías de la Información.
Al menos 1,5 años de experiencia en Gestión económica y seguimiento documental de las obras.
Al menos 5 años en Dirección de obra, coordinación de trabajos con subcontratas y reportes económicos al cliente.</t>
  </si>
  <si>
    <t>TRE24-EEW-010</t>
  </si>
  <si>
    <t>Técnico especialista en señalización de estaciones</t>
  </si>
  <si>
    <t>Al menos 7 años de experiencia profesional global desde el año de Titulación referida en el apartado 2.1.
Al menos 3 años de experiencia global en el sector de la Ingeniería/ Consultoría del Transporte y/o Tecnologías de la Información.
Al menos 3 años de experiencia en el desarrollo de proyectos de identidad corporativa en el sector ferroviario, así como en el diseño de elementos de equipamiento para estaciones.
Al menos 3 años de experiencia en planificación y gestión de la implantación de la señalización y el equipamiento de estaciones ferroviarias, incluyendo la elaboración de Especificaciones Técnicas para los procesos de contratación, así como la gestión de los contratos.</t>
  </si>
  <si>
    <t>TRE24-EEW-011</t>
  </si>
  <si>
    <t>Director/a de Obras Ferroviarias</t>
  </si>
  <si>
    <t>Al menos 20 años de experiencia profesional global desde el año de Titulación referida en el apartado 2.1.
Al menos 2 años de experiencia global en el sector de la Ingeniería/ Consultoría del Transporte y/o Tecnologías de la Información.
Al menos 2 años de experiencia como Supervisor de Obra Civil para Telecomunicaciones Ferroviarias.
Al menos 4 años en Obra Civil Ferroviaria.</t>
  </si>
  <si>
    <t>TRE24-EEW-012</t>
  </si>
  <si>
    <t>Director/a de Ejecucion en obras Ferroviarias</t>
  </si>
  <si>
    <t xml:space="preserve"> Al menos 8 años de experiencia profesional global desde el año de Titulación referida en el apartado 2.1.				
 Al menos 8 años de experiencia global en el sector de la Ingeniería/ Consultoría del Transporte y/o Tecnologías de la Información.		
 Al menos 3 años de experiencia como Dirección Facultativa de edificación relacionada con el transporte.					
 Al menos 3 años de experiencia trabajando con clientes como Adif y Renfe Viajeros S.M.E.				
</t>
  </si>
  <si>
    <t>TRE24-EEW-013</t>
  </si>
  <si>
    <t>Dirección de obra ferroviaria</t>
  </si>
  <si>
    <t>G. PMO Y DIRECCIONES DE OBRA</t>
  </si>
  <si>
    <t>Cáceres</t>
  </si>
  <si>
    <t xml:space="preserve">Al menos siete (7) años de experiencia profesional global desde el año de  Titulación referida en el apartado 2.1.
Al menos siete (7) años de experiencia global en el sector de la Ingeniería/ Consultoría del Transporte y/o Tecnologías de la Información.
Al menos siete (7) años de experiencia en obra ferroviaria.
Al menos un (1) año en puestos de adjunto a dirección de obra ferroviaria de A.V. o técnico de apoyo a la dirección de obra ferroviaria de A.V.
Al menos cinco (5) años en puestos de dirección de obra ferroviaria de A.V.
Máster en Proyecto, Construcción y Mantenimiento de Infraestructuras e Instalaciones de líneas ferroviarias (600 horas).				
</t>
  </si>
  <si>
    <t>TRE24-EEW-014</t>
  </si>
  <si>
    <t>Técnico/a de  gestión de contratos de dirección de obra ferroviaria.</t>
  </si>
  <si>
    <t xml:space="preserve">Ingeniero de Caminos, Canales y Puertos (Titulación Superior) con al menos dos (2) años desde titulación.
Experiencia requerida en el ámbito de la ingeniería y consultoría del transporte de al menos un (1) año.
Experiencia de al menos un (1) año en el apoyo técnico a la gestión de contratos para ADIF y ADIF A.V. (planificación, control económico, gestión de medios y recursos) cuyo objeto sean las direcciones facultativas para obras ferroviarias.				
</t>
  </si>
  <si>
    <t>TRE24-EEW-015</t>
  </si>
  <si>
    <t>Contract Manager</t>
  </si>
  <si>
    <t xml:space="preserve">Al menos cinco (5)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de contract management para el proyecto ferroviario.				
</t>
  </si>
  <si>
    <t>TRE24-EEW-016</t>
  </si>
  <si>
    <t xml:space="preserve">Técnico/a administrativo de control y seguimiento de contratos de carreteras. </t>
  </si>
  <si>
    <t xml:space="preserve">Al menos veinte (20) años desde el año de obtención de la Titulación referida en el apartado 2.1.
Al menos dieciocho (18) meses de experiencia global  en el sector de la Ingeniería/ Consultoría del Transporte y/o Tecnologías de la Información.
Al menos dieciocho (18) meses de experiencia en trabajos de apoyo técnico-jurídico a la Subdirección General de Proyectos y Obras del Ministerio de Transportes y Movilidad Sostenible: Funciones relacionadas con las reclamaciones y recursos en materia de obras de carreteras.				
</t>
  </si>
  <si>
    <t>TRE24-EEW-017</t>
  </si>
  <si>
    <t>Especialista técnico para control y seguimiento de contratos de carreteras.</t>
  </si>
  <si>
    <t xml:space="preserve">Al menos veinte (20) años de experiencia profesional global desde el año de  Titulación referida en el apartado 2.1.
Al menos dieciocho (18) meses de experiencia global  en el sector de la Ingeniería/ Consultoría del Transporte y/o Tecnologías de la Información.
Al menos veinte (20) años de experiencia  en obras de carreteras.
Al menos catorce (14) meses de experiencia en trabajos de apoyo a la gestión de contratos de proyecto u obras de carreteras para la Dirección General de Carreteras.
Al menos dos (2 ) meses de experiencia en el apoyo a la gestión de túneles de la Red de Carreteras del Estado (RCE).				
</t>
  </si>
  <si>
    <t>TRE24-EEW-018</t>
  </si>
  <si>
    <t>Adjunto/a a dirección de obra ferroviaria</t>
  </si>
  <si>
    <t xml:space="preserve">Al menos quince (15) años de experiencia profesional global desde el año de Titulación referida en el apartado 2.1.
Al menos diecinueve (19) meses de experiencia global en el sector de la Ingeniería/ Consultoría del Transporte y/o Tecnologías de la Información.
Al menos diecinueve (19) meses de experiencia en el puesto de adjunto a dirección de obra ferroviaria de alta velocidad.
Al menos diez (10) meses de experiencia en el puesto de dirección de obra ferroviaria de alta velocidad.				
</t>
  </si>
  <si>
    <t>TRE24-EEW-019</t>
  </si>
  <si>
    <t xml:space="preserve">Al menos cinco (5) años desde el año de obtención de la Titulación referida en el apartado 2.1. 
Al menos dieciocho (18) meses de experiencia global en el sector de la Ingeniería/ Consultoría del Transporte y/o Tecnologías de la Información.
Al menos dieciocho (18) meses de experiencia como director/a ambiental de obra para obra ferroviaria.				
</t>
  </si>
  <si>
    <t>TRE24-EEW-020</t>
  </si>
  <si>
    <t>Técnico/a de control y seguimiento de contratos de carreteras</t>
  </si>
  <si>
    <t>Dirección de obra ferroviaria / Adjunto a dirección de obra ferroviaria</t>
  </si>
  <si>
    <t>Almería</t>
  </si>
  <si>
    <t xml:space="preserve">Al menos cuatro (4) años de experiencia profesional global desde el año de Titulación referida en el apartado 2.1. 
Al menos dieciocho (18) meses de experiencia global en el sector de la Ingeniería/Consultoría del Transporte y/o Tecnologías de la Información.
Al menos dos (2) meses de experiencia como director de obra ferroviaria de alta velocidad.
Al menos catorce (14) meses de experiencia como adjunto a dirección de obra ferroviaria de alta velocidad.
Al menos cinco (5) años de experiencia en obra ferroviaria de alta velocidad.					
</t>
  </si>
  <si>
    <t>TRE24-EEW-021</t>
  </si>
  <si>
    <t xml:space="preserve">Al menos seis (6) años de experiencia profesional global desde el año de Titulación referida en el apartado 2.1. 
Al menos dieciocho (18) meses de experiencia global en el sector de la Ingeniería/Consultoría del Transporte y/o Tecnologías de la Información.
Al menos tres (3) años de experiencia trabajando en obra.
Al menos dieciocho (18) meses de experiencia como técnico para la gestión de obras de carreteras y de contratos de servicios relacionados con carreteras.					
</t>
  </si>
  <si>
    <t>TRE24-EEW-022</t>
  </si>
  <si>
    <t xml:space="preserve">Al menos cuatro (4)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como director de obra ferroviaria.
Al menos tres (3) años de experiencia trabajando en obras ferroviarias, alguna de ellas en superestructura y alguna de ellas de infraestructura.
Postgrado en Prevención de Riesgos Laborales en la Construcción (300 h).					
</t>
  </si>
  <si>
    <t>TRE24-EEW-023</t>
  </si>
  <si>
    <t>Jefe/a de proyecto de control y seguimiento de contratos de carreteras</t>
  </si>
  <si>
    <t xml:space="preserve">Al menos catorce (14) años de experiencia profesional global desde el año de Titulación referida en el apartado 2.1. 
Al menos dieciocho (18) meses de experiencia global en el sector de la Ingeniería/ Consultoría del Transporte y/o Tecnologías de la Información.
Al menos dieciocho (18) meses de experiencia en trabajos como técnico de apoyo al ministerio para la gestión de contratos de carreteras.
Se requiere de al menos una (1) experiencia en un proyecto con nombramiento de Jefe de Proyecto.				
</t>
  </si>
  <si>
    <t>TRE24-EEW-024</t>
  </si>
  <si>
    <t xml:space="preserve"> Dirección de obra ferroviaria</t>
  </si>
  <si>
    <t xml:space="preserve">Al menos veinte (20) años de experiencia profesional global desde el año de Titulación referida en el apartado 2.1. 
Al menos veinte (20) meses de experiencia global en el sector de la Ingeniería/ Consultoría del Transporte y/o Tecnologías de la Información.
Al menos veinte (20) meses de experiencia como director de obra ferroviaria con montaje de vía y electrificación.
Al menos nueve (9) años de experiencia como jefe de unidad o dirección de obra de obra ferroviaria.				
</t>
  </si>
  <si>
    <t>TRE24-EEW-025</t>
  </si>
  <si>
    <t xml:space="preserve">Al menos dieciséis (16) años de experiencia profesional global desde el año de Titulación referida en el apartado 2.1. 
Al menos veintiún (21) meses de experiencia global en el sector de la Ingeniería/ Consultoría del Transporte y/o Tecnologías de la Información.
Al menos nueve (9) años de experiencia en obra ferroviaria de alta velocidad.
Al menos veinte (20) meses en puestos de dirección de obra ferroviaria de A.V.
Al menos una (1) experiencia de al menos un (1) año de duración como técnico de seguimiento y control de excavación de túnel con TBM para obra ferroviaria de alta velocidad.				
</t>
  </si>
  <si>
    <t>TRE24-EEW-026</t>
  </si>
  <si>
    <t xml:space="preserve">Al menos dieciocho (18) años de experiencia profesional global desde el año de Titulación referida en el apartado 2.1. 
Al menos dieciséis (16) meses de experiencia global en el sector de la Ingeniería/ Consultoría del Transporte y/o Tecnologías de la Información.
Al menos dieciocho (18) años de experiencia en obra.
Al menos dieciséis (16) meses en puestos de dirección de obra ferroviaria de A.V.					
</t>
  </si>
  <si>
    <t>TRE24-EEW-027</t>
  </si>
  <si>
    <t xml:space="preserve">Al menos tres (3) años desde el año de obtención de la Titulación referida en el apartado 2.1. o de su homologación en España. 
Al menos diecisiete (17) meses de experiencia global en el sector de la Ingeniería/ Consultoría del Transporte y/o Tecnologías de la Información.
Al menos diecisiete (17) meses de experiencia como director/a ambiental de obra para obra ferroviaria.					
</t>
  </si>
  <si>
    <t>TRE24-EEW-028</t>
  </si>
  <si>
    <t>Vigilante/Inspector/a de Obra Ferroviaria</t>
  </si>
  <si>
    <t>G. ASISTENCIAS TÉCNICAS FERROVIARIAS</t>
  </si>
  <si>
    <t xml:space="preserve">Máster en Sistemas de Información Geográfica. Máster GIS.                                                                                                                                                                                                                           Al menos 12 meses realizando labores similares a las descritas en el apartado 1.14.					
</t>
  </si>
  <si>
    <t>TRE24-EEW-029</t>
  </si>
  <si>
    <t>Jefe/a de Circulación</t>
  </si>
  <si>
    <t xml:space="preserve">NAV 5-2-0.1+M1 NORMA ADIF VÍA PARA LA OPERACIÓN DE TRENES Y TRABAJOS EN FASE DE CONSTRUCCION. Al menos 3 meses realizando funciones similares a las descritas en el apartado 1.14.					
</t>
  </si>
  <si>
    <t>TRE24-EEW-030</t>
  </si>
  <si>
    <t>Coordinador/a en obra de Pilotos/Encargados/as de Trabajo</t>
  </si>
  <si>
    <t xml:space="preserve">CURSO AVANZADO DE ArcGis. MBA. Al menos 12 meses realizando funciones similares a las descritas en el apartado 1.14.					
</t>
  </si>
  <si>
    <t>TRE24-EEW-031</t>
  </si>
  <si>
    <t>Técnico/a de Riesgos Ferroviarios</t>
  </si>
  <si>
    <t xml:space="preserve">Al menos 3 años de experiencia como Técnico/a o Experto/a en Gestión y Análisis de Riesgos Ferroviarios según MCS RUE 402/2013.					
</t>
  </si>
  <si>
    <t>TRE24-EEW-032</t>
  </si>
  <si>
    <t>Coordinaodor/a de Coordinadores de Seguridad y Salud</t>
  </si>
  <si>
    <t xml:space="preserve">FP II: Técnico Superior en Prevención de Riesgos Laborales: Especialidad en Seguridad en Trabajo.
Al menos 10 meses realizando funciones similares a las descritas en el apartado 1.14.
Al menos 3 años realizando funciones relacionadas con la Coordinación de Seguridad y Salud en el ámbito de la Obra Ferroviaria.				
</t>
  </si>
  <si>
    <t>TRE24-EEW-033</t>
  </si>
  <si>
    <t>Técnico/a de Gestión de Seguridad en la Operación</t>
  </si>
  <si>
    <t xml:space="preserve">FP II: Técnico Superior en Prevención de Riesgos Laborales.
Máster en Gestión de Infraestructuras.
Al menos 9 meses de experiencia realizando labores de Vocal del Sistema de Gestión de la Seguridad en la Circulación.				
</t>
  </si>
  <si>
    <t>TRE24-EEW-034</t>
  </si>
  <si>
    <t xml:space="preserve">Al menos 3 años de experiencia trabajando como Técnico/a o Experto/a en Seguridad Operacional.					
</t>
  </si>
  <si>
    <t>TRE24-EEW-035</t>
  </si>
  <si>
    <t xml:space="preserve">NAV 5-2-0.1+M1 NORMA ADIF VÍA PARA LA OPERACIÓN DE TRENES Y TRABAJOS EN FASE DE CONSTRUCCION.					
</t>
  </si>
  <si>
    <t>TRE24-EEW-036</t>
  </si>
  <si>
    <t xml:space="preserve">Máster en Gestión de Infraestructuras mediante metodología BIM.
Al menos 18 meses de experiencia como Técnico/a o Experto/a en proyectos de innovación.			
</t>
  </si>
  <si>
    <t>TRE24-EEW-037</t>
  </si>
  <si>
    <t>Dirección de Contratos de Suministros para ADIF</t>
  </si>
  <si>
    <t xml:space="preserve">Máster en gestión global y tecnología de nuevos sistemas ferroviarios.
Al menos 8 años de experiencia en el sector de los suministros de obra ferroviaria.
Al menos 4 años de experiencia realizando funciones similares a las descritas en el apartado 1.14.				
</t>
  </si>
  <si>
    <t>TRE24-EEW-038</t>
  </si>
  <si>
    <t xml:space="preserve">Al menos 2 años de experiencia realizando las funciones específicas a las descritas en el apartado 1.14.					
</t>
  </si>
  <si>
    <t>TRE24-EEP-001</t>
  </si>
  <si>
    <t xml:space="preserve">Director/a de Proyectos de Infraestructuras Ferroviarias en la  Dirección de Proyectos de Alta Velocidad y Estaciones  del ADIF </t>
  </si>
  <si>
    <t xml:space="preserve">Al menos 15 años de experiencia global en el sector de la Ingeniería Civil.
Al menos 1 año de experiencia en las funciones detalladas en el apartado 1:14.					
</t>
  </si>
  <si>
    <t>TRE24-EEP-002</t>
  </si>
  <si>
    <t xml:space="preserve">Técnico/a de Apoyo en el Gabinete de la Dirección de Proyectos de Alta Velocidad y Estaciones del ADIF </t>
  </si>
  <si>
    <t xml:space="preserve">Más de 8 años de experiencia global en el sector de ingeniería del transporte. 
Más de 2 años de experiencia en las funciones detalladas en el apartado 1.14.					
</t>
  </si>
  <si>
    <t>TRE24-EEP-003</t>
  </si>
  <si>
    <t>Técnico/a de Apoyo en la Dirección Comercial del ADIF, para la gestión de recintos comerciales en Estaciones.</t>
  </si>
  <si>
    <t xml:space="preserve">Al menos 2 años con manejo de Paquete de Adobe: InDesign, Photoshop e Ilustrator.
Al menos 2 años de experiencia en el manejo de AutoCad y REVIT.
Al menos 2 años de experiencia en la revisión de proyectos de arquitectura desde el punto de vista comercial, en las funciones del apartado 1.14.				
</t>
  </si>
  <si>
    <t>TRE24-EEP-004</t>
  </si>
  <si>
    <t xml:space="preserve">Experto/a en Hidrogeología y Geotecnia en la Dirección de Proyectos de Alta Velocidad y Estaciones del ADIF </t>
  </si>
  <si>
    <t>Más de 20 años de experiencia en el campo de la ingeniería Geológica.
Más de un año de experiencia en el desarrollo de las funciones del apartado 1:14.
Se necesita experiencia en el manejo de software específico de modelización comerciales y de investigación (Elementos Finitos y diferencias finitas) con diferente grado de detalle:
- Modflow: 10 años.
- Feflow: 5 años.
- Code_Bright 3 años.
- Transin: 1 año.
- Plaxis :2 años.
- ComsolMultiphysics: 1 año.
- SeepW :2 años.       
- Software hidrogeológico específico- Ephebo: 20 años.
- Sistemas de Información Geográfica - Qqis, ArcMap :4 años.</t>
  </si>
  <si>
    <t>TRE24-EEP-005</t>
  </si>
  <si>
    <t>Técnico/a especialista en vía en el AT de la Subdirección de Normativa y Gestión Documental de la Dirección Gral. de Seguridad, Procesos y Sistemas Corporativos de ADIF</t>
  </si>
  <si>
    <t xml:space="preserve">Al menos 15 años de experiencia global.
 Al menos 10 años de experiencia en el desarrollo de infraestructuras ferroviarias.
Al menos 2 años de experiencia en las funciones detalladas en el apartado 1.14.				
</t>
  </si>
  <si>
    <t>TRE24-EEP-006</t>
  </si>
  <si>
    <t>Técnico/a de Apoyo en la Subdirección de Grandes Estaciones de Madrid en el ADIF</t>
  </si>
  <si>
    <t xml:space="preserve">Al menos 5 años de experiencia global. Al menos un año en las funciones detalladas en el apartado 1.14.  
Al menos 5 años de experiencia en metodología BIM-REVIT-NAVISWORKS aplicados a proyectos de edificación.					
</t>
  </si>
  <si>
    <t>TRE24-EEP-007</t>
  </si>
  <si>
    <t>Experto/a Asesor/a Jurídico/a en la Dirección de Proyectos de Alta Velocidad y Estaciones del ADIF para la tramitación de licitaciones públicas, seguimiento de documentación contractual durante el ciclo de vida de los proyectos, modificados y aprobación definitiva de estos.</t>
  </si>
  <si>
    <t xml:space="preserve">Al menos 11 años de experiencia Global. 
Al menos 2 años de experiencia en las funciones detalladas en el apartado 1.14.				
</t>
  </si>
  <si>
    <t>TRE24-EEP-008</t>
  </si>
  <si>
    <t>Experto/a Ambiental , Director/a de Proyectos de Protección Acústica en la Dirección de Proyectos de Red Convencional del ADIF</t>
  </si>
  <si>
    <t xml:space="preserve">Al menos 25 años de experiencia en acústica ambiental y medidas de protección.
Al menos 1 de experiencia en las funciones detalladas en el apartado 1.14.					
</t>
  </si>
  <si>
    <t>TRE24-EEP-009</t>
  </si>
  <si>
    <t>Experto/a en Geología y Geotecnia en la Dirección de Proyectos de Alta Velocidad y Estaciones del ADIF</t>
  </si>
  <si>
    <t>Experto/a en Geología y Geotécnica en la Dirección de Proyectos de Alta Velocidad y Estaciones del ADIF</t>
  </si>
  <si>
    <t xml:space="preserve">Más de 20 años de experiencia en el desarrollo de informes geológicos-geotécnicos de infraestructuras del transporte. 
Al menos un año de experiencia en las funciones detalladas en el apartado 1.14.				
</t>
  </si>
  <si>
    <t>TRE24-EEP-010</t>
  </si>
  <si>
    <t xml:space="preserve">Al menos 20 años de experiencia en el desarrollo de Proyectos de Infraestructuras Ferroviarias. Al menos un año de experiencia en las funciones detalladas en el apartado 1.14.					
</t>
  </si>
  <si>
    <t>TRE24-EEP-011</t>
  </si>
  <si>
    <t xml:space="preserve">Técnico/a especialista en Instalaciones de Edificación en la  Dirección de Proyectos de Alta Velocidad y Estaciones del ADIF </t>
  </si>
  <si>
    <t xml:space="preserve">Al menos 3 años de experiencia global.
Al menos 1 año en el desarrollo de las funciones especificadas en el apartado 1.14. 
Máster en Ingeniería de las Instalaciones de Edificación.				
</t>
  </si>
  <si>
    <t>TRE24-EEP-012</t>
  </si>
  <si>
    <t xml:space="preserve">Más de 20 años de experiencia en el desarrollo de Informes Geológico-Geotécnicos de Infraestructuras del Transporte. 
Al menos 3 años de experiencia como apoyo específico en esta disciplina a la Administración Pública. 
Más de 1 de experiencia en las funciones detalladas en el apartado 1:14.				
</t>
  </si>
  <si>
    <t>TRE24-EEP-013</t>
  </si>
  <si>
    <t>Experto/a en instalaciones de edificación</t>
  </si>
  <si>
    <t xml:space="preserve">Formaciones específicas o experiencia  de al menos un año en Energía Solar Fotovoltaica; Mercados energéticos y generación distribuida.					
</t>
  </si>
  <si>
    <t>TRE24-EEP-014</t>
  </si>
  <si>
    <t>Técnico/a en diseño de campo de vuelos</t>
  </si>
  <si>
    <t xml:space="preserve">Formaciones específicas o experiencia de al menos un año en Aviplan Airside Pro.					
</t>
  </si>
  <si>
    <t>TRE24-EEP-015</t>
  </si>
  <si>
    <t xml:space="preserve">Formaciones específicas o experiencia  de al menos un año en AviPlan Airside Pro.					
</t>
  </si>
  <si>
    <t>TRE24-EEP-016</t>
  </si>
  <si>
    <t>Técnico/a en instalaciones de edificación</t>
  </si>
  <si>
    <t xml:space="preserve">Formaciones específicas o experiencia  de al menos un año en Revit MEP.					
</t>
  </si>
  <si>
    <t>TRE24-EEP-017</t>
  </si>
  <si>
    <t xml:space="preserve">Formaciones específicas o experiencia  de al menos un año  en Revit MEP.					
</t>
  </si>
  <si>
    <t>TRE24-EEP-018</t>
  </si>
  <si>
    <t>TRE24-EEP-019</t>
  </si>
  <si>
    <t>Técnico/a en Proyectos de Arquitectura / Edificación</t>
  </si>
  <si>
    <t xml:space="preserve">Formaciones específicas o experiencia  de al menos un año  en Revit.					
</t>
  </si>
  <si>
    <t>TRE24-EEP-020</t>
  </si>
  <si>
    <t>TRE24-EEP-021</t>
  </si>
  <si>
    <t>Técnico/a especialista consolidado en geología, hidrogeología y geotecnia</t>
  </si>
  <si>
    <t xml:space="preserve">Máster en Mecánica de Suelos e Ingeniería de Cimentaciones.
Experiencia de al menos 3 años en el campo de la geotecnia de proyectos internacionales.
Postgrado en Construcción y Asistencia Técnica de Túneles.
Curso de Formación Preventiva para el desempeño del puesto de Técnico Titulado, grupo investigación, en Actividades Extractivas. 
Curso de Prevención de Riesgos Laborales en la Construcción (Nivel Básico).
Curso de Prevención de Riesgos Laborales para Trabajos en Altura.				
</t>
  </si>
  <si>
    <t>TRE24-EEP-022</t>
  </si>
  <si>
    <t>Técnico/a especialista en proyectos de túneles y obras subterráneas</t>
  </si>
  <si>
    <t xml:space="preserve">Al menos 1 año de experiencia trabajando con software especializado: Arcgis, QGIS. Paquete Rocscience, FME workbench.
Al menos 1 año de experiencia en uso de lenguajes de programación: MATLAB, SQL, Visual Basic.
Al menos 1 año de experiencia trabajando con AutoCAD.
Al menos 1 año de experiencia en proyectos internacionales.				
</t>
  </si>
  <si>
    <t>TRE24-EEP-023</t>
  </si>
  <si>
    <t>Técnico/a especialista en cálculo de estructuras</t>
  </si>
  <si>
    <t xml:space="preserve">Al menos 10 años de experiencia trabajando con software de estructuras: CUBUS (Statik, Fagus, Cedrus, Pyrus), SAP2000, Midas civil.
Al menos 10 años de experiencia trabajando con programas de CAD/BIM: AutoCAD.
Inglés: nivel C1 (FCE).					
</t>
  </si>
  <si>
    <t>TRE24-EEP-024</t>
  </si>
  <si>
    <t>Técnico/a en revisión de Proyectos, Valoración y Expropiaciones</t>
  </si>
  <si>
    <t xml:space="preserve">Más de 5 años de experiencia en trabajos con AutoCAD y GIS.
Más de 5 años de experiencia en trabajos con el programa SGE (Sistema de Gestión de Expropiaciones).
Más de 5 años de experiencia en el sector ferroviario.					
</t>
  </si>
  <si>
    <t>TRE24-EEP-025</t>
  </si>
  <si>
    <t>Técnico/a Jurídico Expropiaciones y Dominios Públicos viarios</t>
  </si>
  <si>
    <t xml:space="preserve">Al menos 3 años de experiencia en la Administración Pública en materia de carreteras.
Más de 2 años de experiencia en el uso de la tramitación de expedientes electrónicos.					
</t>
  </si>
  <si>
    <t>TRE24-EEP-026</t>
  </si>
  <si>
    <t>Técnico/a Jurídico Expropiaciones y Gestión Patrimonial</t>
  </si>
  <si>
    <t xml:space="preserve">Al menos 4 años de experiencia en materia de expropiaciones.
Al menos 4 años de experiencia en programas: Licencias, Gexpe, Agenda de carreteras, Autoturn y Gestión de Oficinas.					
</t>
  </si>
  <si>
    <t>TRE24-EEP-027</t>
  </si>
  <si>
    <t xml:space="preserve">Más de 15 años de experiencia en tramitación de expedientes expropiatorios.
Máster en Recursos Humanos y Relaciones Laborales.
Máster en Gestión Ambiental, calidad y auditoría para empresas.				
</t>
  </si>
  <si>
    <t>TRE24-EEP-028</t>
  </si>
  <si>
    <t>Técnico/a redacción de Proyectos, Explotación, gestión y Expropiaciones de Carreteras</t>
  </si>
  <si>
    <t xml:space="preserve">Más de 10 años de Experiencia en el sector de obras lineales.
Máster en Gestión del Desarrollo Sostenible.
Mas de 2 años de trabajos con programas informáticos de Licencias, Gexpe, Agenda de carreteras, QGis, Autoturn y Gestión de Oficinas.					
</t>
  </si>
  <si>
    <t>TRE24-EEP-029</t>
  </si>
  <si>
    <t>Técnico/a redacción de Proyectos, gestión y Expropiación de Carreteras</t>
  </si>
  <si>
    <t xml:space="preserve">Más de 5 años de Experiencia en el sector de Tasación de Bienes Inmuebles.
Mas de 2 años de trabajos con programas: Decreto, Siguda II, QGis, Autoturn y Gestión de Oficinas.					
</t>
  </si>
  <si>
    <t>TRE24-EEP-030</t>
  </si>
  <si>
    <t>Técnico/a elaboración de informes patrimoniales y urbanísticos del sector ferroviario</t>
  </si>
  <si>
    <t xml:space="preserve">Más de 10 años de experiencia en informes y Asesoramiento técnico urbanístico.
Mas de 10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</si>
  <si>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TRE24-EEP-031</t>
  </si>
  <si>
    <t xml:space="preserve">Más de 4 años de trabajos con programas de AutoCAD, QGIS y EXCEL.
Más de 3 años de experiencia en Procesos expropiatorios y valoraciones.					
</t>
  </si>
  <si>
    <t>TRE24-EEP-032</t>
  </si>
  <si>
    <t xml:space="preserve">Máster de negocio (MBA).
Máster en Técnico Superior en Prevención de Riesgos Laborales.					
</t>
  </si>
  <si>
    <t>TRE24-EEP-033</t>
  </si>
  <si>
    <t xml:space="preserve">Más de 10 años de Experiencia en el sector de obras lineales (Carreteras y Autopistas).
Curso de Project Management.
Técnico superior en Prevención de Riesgos Laborales.
Curso de Control de Proyectos y Obras de Construcción.					
</t>
  </si>
  <si>
    <t>TRE24-EEP-034</t>
  </si>
  <si>
    <t xml:space="preserve">Al menos 4 años de experiencia en Redacción de Proyectos, Valoración y análisis de terrenos.
Certificado de profesionalidad nivel 3 Programación en lenguajes estructurados de aplicaciones de gestión.
Al menos 4 años de experiencia en trabajos GIS de expropiaciones.				
</t>
  </si>
  <si>
    <t>TRE24-EEP-035</t>
  </si>
  <si>
    <t xml:space="preserve">Más de 10 años de experiencia en Derecho Civil, Penal, Responsabilidad Civil y Daños.
Diplomatura en Mediación Civil y Mercantil.
Máster en Dirección y Gestión de Empresas.				
</t>
  </si>
  <si>
    <t>TRE24-EEP-036</t>
  </si>
  <si>
    <t xml:space="preserve">Curso movilidad amable: espacio público y convivencia de modos de transporte.
Curso NAVISWORKS: Planificación y gestión de modelos BIM.
Curso de diseño, tratamiento y mantenimiento de la madera en las obras públicas.					
</t>
  </si>
  <si>
    <t>TRE24-EEP-037</t>
  </si>
  <si>
    <t xml:space="preserve">Más de 10 años de experiencia en Procesos expropiatorios y valoraciones.
Curso SIG avanzado. Aplicaciones para la planificación del territorio.
Curso de Información geográfica y creación de mapas con ArcGIS.
Jornada Técnica sobre aspectos cartográficos en la coordinación Catastro y Registro de la Propiedad.				
</t>
  </si>
  <si>
    <t>TRE24-EEP-038</t>
  </si>
  <si>
    <t xml:space="preserve">Curso: Ley de contratos del Sector Público.
Formación específica en Prevención de Riesgos Laborales en la Construcción.
Programa Superior en Proyecto y Construcción de Infraestructuras Ferroviarias.				
</t>
  </si>
  <si>
    <t>TRE24-EEP-039</t>
  </si>
  <si>
    <t xml:space="preserve">Más de 4 años de experiencias en Redacción y tramitación de planes especiales y estudios de detalle.
Más de 2 años de experiencia en trabajos con programas de AutoCAD, AutoCAD Map 3D, manejo de visores de consulta de información urbanística, así como de herramientas propias de gestión de información (IdeADIF, Tigris), Microsoft Office 365 (Outlook, Word, Excel, SharePoint, Teams…).				
</t>
  </si>
  <si>
    <t>TRE24-EEP-040</t>
  </si>
  <si>
    <t xml:space="preserve">Al menos 5 años de trabajos con programas: GIS, Qgis.
Al menos 4 años en trabajos GIS y elaboración de cartografía de soporte.					
</t>
  </si>
  <si>
    <t>TRE24-EEP-041</t>
  </si>
  <si>
    <t>Asistente redacción de Proyectos, apoyo a la gestión y Expropiación de Carreteras</t>
  </si>
  <si>
    <t xml:space="preserve">Al menos 2 años de experiencia en labores de atención al público.					
</t>
  </si>
  <si>
    <t>TRE24-EEP-042</t>
  </si>
  <si>
    <t>Técnico/a documentalista de Proyectos, gestión y Expropiación de Carreteras</t>
  </si>
  <si>
    <t xml:space="preserve">Curso nivel Experto en Excel.
Curso de Catalogación de Experto en Marc21.
Curso de Catalogación de Experto en Absys.				
</t>
  </si>
  <si>
    <t>TRE24-EEP-043</t>
  </si>
  <si>
    <t>Técnico/a GIS/BIM de Proyectos, gestión del dominio público y Expropiación de Carreteras</t>
  </si>
  <si>
    <t xml:space="preserve">Curso de SIG aplicados a estudios de litoral y medio marino con QGIS.
Curso de PyQGIS -Programación en QGIS con Python.
Al menos 4 años de experiencia en trabajos GIS de proyectos medioambientales.					
</t>
  </si>
  <si>
    <t>TRE24-EEP-044</t>
  </si>
  <si>
    <t xml:space="preserve">Curso de SIG aplicados a estudios de litoral y medio marino con QGIS.
Curso de PyQGIS -Programación en QGIS con Python.
Al menos 6 años en trabajos GIS de expropiaciones.				
</t>
  </si>
  <si>
    <t>TRE24-EEP-045</t>
  </si>
  <si>
    <t xml:space="preserve">Curso de Access 2007 Nivel 2.
Curso Básico de Gestión de la Prevención de Riesgos Laborales.
Al menos 2 años de trabajo en tramitación y proceso expropiatorio, trámites. Dominio de Programas de la Administración: Expropia, Decreto, Siguda.
Al menos 10 años de experiencia en gestión de Proyectos de Ingeniería.				
</t>
  </si>
  <si>
    <t>TRE24-EEP-046</t>
  </si>
  <si>
    <t>Técnico/a de presupuestos de edificación</t>
  </si>
  <si>
    <t>G. INGENIERÍA DIGITAL Y BIM</t>
  </si>
  <si>
    <t xml:space="preserve">Máster oficial relacionado con el ámbito técnico de la edificación.					
</t>
  </si>
  <si>
    <t>TRE24-EEP-047</t>
  </si>
  <si>
    <t>TRE24-EEP-048</t>
  </si>
  <si>
    <t>Técnico/a de seguridad y salud</t>
  </si>
  <si>
    <t xml:space="preserve">Formación específica en Seguridad y Salud o Prevención de Riesgos Laborales.					
</t>
  </si>
  <si>
    <t>TRE24-EEP-049</t>
  </si>
  <si>
    <t xml:space="preserve">Formación específica en Seguridad y Salud o Prevención de Riesgos Laborales: Formación Profesional Superior o Máster.					
</t>
  </si>
  <si>
    <t>TRE24-EEP-050</t>
  </si>
  <si>
    <t>Técnico/a Especialista en Movilidad Activa</t>
  </si>
  <si>
    <t xml:space="preserve">Al menos 15 años de experiencia profesional global desde el año de titulación referida en el apartado 2.1.
Al menos 10 años de experiencia global en el sector de la Ingeniería/ Consultoría del Transporte.
Al menos 1,5 años en las funciones enumeradas en el apartado 1.14
Máster en movilidad urbana sostenible.				
</t>
  </si>
  <si>
    <t>TRE24-EEP-051</t>
  </si>
  <si>
    <t>Técnico/a en Licitaciones de Conservación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</si>
  <si>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Curso Jefe Coex.				
</t>
  </si>
  <si>
    <t>TRE24-EEP-052</t>
  </si>
  <si>
    <t>Técnico/a trazadista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</si>
  <si>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Formación en Sistemas de Información Geográfica.
Formación en BIM.
Formación en Istram.
Formación en Autodesk, Civil 3D.				
</t>
  </si>
  <si>
    <t>TRE24-EEP-053</t>
  </si>
  <si>
    <t>Proyectista de Carreteras</t>
  </si>
  <si>
    <t xml:space="preserve">Al menos 15 años de experiencia profesional global desde el año de Titulación referida en el apartado 2.1.
Al menos 10 años de experiencia global en el sector de la Ingeniería/ Consultoría del Transporte.
Al menos 5 años en las funciones enumeradas en el apartado 1.14.
Formación BIM.
Formación en Seguridad Viaria.
Formación en Software S10, presupuestos.				
</t>
  </si>
  <si>
    <t>TRE24-EEP-054</t>
  </si>
  <si>
    <t>Supervisión de Proyectos de Carreteras y Afecciones al Tráfico de RCE</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</si>
  <si>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t>
  </si>
  <si>
    <t>TRE24-EEP-055</t>
  </si>
  <si>
    <t xml:space="preserve"> Al menos 2 años de experiencia profesional global desde el año de Titulación referida en el apartado 2.1.
 Al menos 2 años de experiencia global en el sector de la Ingeniería/ Consultoría del Transporte.
 Al menos 2 años de experiencia en redacción de proyectos de infraestructuras viales.
 Al menos 2 años en las funciones enumeradas en el apartado 1.14.				
</t>
  </si>
  <si>
    <t>TRE24-EEP-056</t>
  </si>
  <si>
    <t>Experto en funcionalidad ferroviaria en la Dirección de Planificación Funcional del ADIF</t>
  </si>
  <si>
    <t xml:space="preserve">Al menos 20 años de experiencia en el desarrollo de Proyectos y Estudios de infraestructuras Viarias y Ferroviarias. 
Al menos 10 años de experiencia, nivel de experto, en manejo de Istram. 
Al menos 3 años Experiencia en aplicación de metodología BIM al desarrollo de Proyectos.					
</t>
  </si>
  <si>
    <t>TRE24-EEP-057</t>
  </si>
  <si>
    <t>Técnico/a en redacción/revisión de Proyectos, Valoración y Expropiaciones</t>
  </si>
  <si>
    <t xml:space="preserve">Más de 10 años de experiencia en el sector de proyectos arquitectónicos y obra civil.
Curso de especialización en Inspección Técnica de Edificios: Lesiones y Técnicas de Intervención.
Curso de aplicación práctica de la normativa energética en edificación.
Curso Código Técnico de la Edificación.				
</t>
  </si>
  <si>
    <t>TRE24-EEP-058</t>
  </si>
  <si>
    <t>Jefe de Proyecto de Supervisiones de Proyectos de Carreteras</t>
  </si>
  <si>
    <t xml:space="preserve">Al menos 15 años de experiencia profesional global desde el año de Titulación referida en el apartado 2.1.
Al menos 10 años de experiencia global en el sector de la Ingeniería/ Consultoría del Transporte.
Al menos 3 años en las funciones enumeradas en el apartado 1.14.
Se requiere formación en:
- Planificación y Control de Proyectos.
- Normativa de Carreteras.
- Trazado.
- Señalización.
- Seguridad Viaria. 
- Istram.
Experiencia demostrable en materia de carreteras en al menos un proyecto internacional.		
</t>
  </si>
  <si>
    <t>TRE24-EEP-059</t>
  </si>
  <si>
    <t>Gerente en Proyectos de Arquitectura / Edificación</t>
  </si>
  <si>
    <t>Gerente 1</t>
  </si>
  <si>
    <t xml:space="preserve">Al menos 20 años de experiencia en Edificación/Arquitectura en el Sector del Transporte.
10 años como Autor/a de Proyectos de Edificación/Arquitectura en el Sector del Transporte.				
</t>
  </si>
  <si>
    <t>TRE24-EEP-060</t>
  </si>
  <si>
    <t>Asistente técnico/a de edición de proyectos y gestión documental</t>
  </si>
  <si>
    <t xml:space="preserve">Al menos 10 años de experiencia en las funciones específicas descritas en el apartado 1.14.
Haber realizado todas las funciones descritas en el apartado 1.14., incluida la entrega en 10 proyectos de construcción en los últimos 10 años.
Al menos 5 años de experiencia realizando funciones similares a las descritas en el apartado 1.14 en departamento de estudios y licitaciones.				
</t>
  </si>
  <si>
    <t>TRE24-EEP-061</t>
  </si>
  <si>
    <t>Jefe de proyectos ferroviarios</t>
  </si>
  <si>
    <t xml:space="preserve">Al menos 10 años de experiencia en proyectos ferroviarios
Haber realizado alguna de las funciones específicas descritas en apartado 1.14. en al menos un proyecto internacional.				
</t>
  </si>
  <si>
    <t>TRE24-EEP-062</t>
  </si>
  <si>
    <t xml:space="preserve">Curso de modelización de túneles con PLAXIS 2D.
Curso de introducción a la modelización con FLAC3D.
Curso de Machine Learning.
Al menos 5 años de experiencia trabajando con Autocad y Menfis.
Al menos 5 años de experiencia en geotecnia de túneles, tratamientos del terreno, diseño de emboquilles, mediciones y presupuestos.
Al menos 5 años de experiencia trabajando bajo las especificaciones de normativa aplicable a obras subterráneas, túneles ferroviarios y carreteros.				
</t>
  </si>
  <si>
    <t>TRE24-EEP-063</t>
  </si>
  <si>
    <t>Experto/a en implantación BIM y desarrollo de automatizaciones</t>
  </si>
  <si>
    <t xml:space="preserve">Formación en programación relacionada con BIM: 
Máster en programación BIM o equivalente.					
</t>
  </si>
  <si>
    <t>TRE24-EEP-064</t>
  </si>
  <si>
    <t>Técnico/a en Hidrología y drenaje</t>
  </si>
  <si>
    <t>TRE24-EEP-065</t>
  </si>
  <si>
    <t>Técnico/a  para apoyo de gestión de acuerdos marcos, planificación y apoyo a la subdirección de proyectos</t>
  </si>
  <si>
    <t xml:space="preserve">Formación en derecho legal del sector público y privado. (Derecho Mercantil, Administrativo, Financiero...).
Al menos 5 años de experiencia en Gestión Documental.
Formación en herramientas de Planificador 3.0, SICI, Power BI.
Al menos 5 años de experiencia profesional manejando herramientas informáticas del paquete office nivel avanzado/experto (excel, access, word, power point…).
</t>
  </si>
  <si>
    <t>TRE24-EEP-066</t>
  </si>
  <si>
    <t>Gerente de control documental para la Subdirección de Proyectos</t>
  </si>
  <si>
    <t xml:space="preserve">Experiencia de al menos 5 años en infraestructuras (carreteras, ferroviario, aeropuertos), edificación, arquitectura, estructuras, etc.
Imprescindible experiencia de al menos 5 años en gestión documental de proyectos, planificación y control de costes (nacional e internacional).
Formación específica y/o al menos 5 años de experiencia profesional en: Planificación y Control de Proyectos con Planificador 3.0, Sistema de Gestión de Calidad de Ineco, herramientas informáticas. Excel, Access, Power BI, y en Gestión de Proyectos.				
</t>
  </si>
  <si>
    <t>TRE24-ESR-001</t>
  </si>
  <si>
    <t>G. MATERIAL RODANTE Y LÍNEA AÉREA DE CONTACTO</t>
  </si>
  <si>
    <t xml:space="preserve"> Al menos 6 años de experiencia profesional global desde el año de Titulación referida en el apartado 2.1.
 Al menos 5 años de experiencia global en el sector del material rodante ferroviario.
 Al menos 1 año de experiencia global en el sector de la Ingeniería/ Consultoría del Transporte.
 Al menos 1 año de experiencia en gestión de expedientes de autorización de material rodante ferroviario.			
</t>
  </si>
  <si>
    <t>TRE24-ESR-002</t>
  </si>
  <si>
    <t>Técnico/a de Material Rodante, procesos de compras de repuestos</t>
  </si>
  <si>
    <t xml:space="preserve"> Al menos 4 años de experiencia profesional global desde el año de Titulación referida en el apartado 2.1.
 Al menos 2 años de experiencia global en el sector industrial.
 Al menos 1 año de experiencia global en el sector de la Ingeniería/ Consultoría del Transporte.
 Al menos 1 año de experiencia en procesos de compra de repuestos para el mantenimiento de material rodante ferroviario.				
</t>
  </si>
  <si>
    <t>TRE24-ESR-003</t>
  </si>
  <si>
    <t>Técnico/a de Asistencia Técnica a obras de Línea Aérea de Contacto</t>
  </si>
  <si>
    <t xml:space="preserve"> Al menos 5 años de experiencia profesional global desde el año de Titulación referida en el apartado 2.1.
 Al menos 5 años de experiencia en el sector de la Ingeniería/ Consultoría del Transporte.
 Al menos 5 años de experiencia en proyectos de Línea Aérea de Contacto.
 Al menos 4 años de experiencia en proyectos de asistencia técnica a direcciones de obra de Línea Aérea de Contacto.				
</t>
  </si>
  <si>
    <t>TRE24-ESR-004</t>
  </si>
  <si>
    <t>Técnico/a de Redacción de Proyectos de Línea Aérea de Contacto</t>
  </si>
  <si>
    <t xml:space="preserve"> Al menos 2 años de experiencia global en el sector de la Ingeniería/ Consultoría del Transporte, incluidas prácticas extracurriculares.
 Al menos 2 años de experiencia en proyectos de Línea Aérea de Contacto, incluidas prácticas extracurriculares.
 Al menos 2 años de experiencia en redacción de proyectos de Línea Aérea de Contacto, incluidas prácticas extracurriculares.				
</t>
  </si>
  <si>
    <t>TRE24-ESR-005</t>
  </si>
  <si>
    <t>Técnico/a de Material Rodante, Proyectos I+D</t>
  </si>
  <si>
    <t xml:space="preserve"> Al menos 4 años de experiencia profesional global desde el año de Titulación referida en el apartado 2.1.
 Al menos 4 años de experiencia en el sector de la Ingeniería/ Consultoría del Transporte.
 Al menos 2 años de experiencia en proyectos de I+D en el sector ferroviario.
</t>
  </si>
  <si>
    <t>TRE24-ESR-006</t>
  </si>
  <si>
    <t>Director/a de Obra de Línea Aérea de Contacto</t>
  </si>
  <si>
    <t xml:space="preserve"> Al menos 8 años de experiencia profesional global desde el año de Titulación referida en el apartado 2.1.
 Al menos 6 años de experiencia en el sector de la Ingeniería/ Consultoría del Transporte.
 Al menos 7 años de experiencia en proyectos u obras ferroviarias.
 Al menos 2 años de experiencia en obras de línea aérea de contacto.					
</t>
  </si>
  <si>
    <t>TRE24-ESR-007</t>
  </si>
  <si>
    <t>Técnico/a de Material Rodante, sistemas electromecánicos</t>
  </si>
  <si>
    <t xml:space="preserve"> Al menos 4 años de experiencia profesional global desde el año de Titulación referida en el apartado 2.1.
 Al menos 3 años de experiencia en el sector de la Ingeniería/ Consultoría del Transporte.
 Al menos 3 años de experiencia en el sector del material rodante ferroviario.
 Al menos 1 año de experiencia en proyectos de revisión de diseño de material rodante.					
</t>
  </si>
  <si>
    <t>TRE24-ESR-008</t>
  </si>
  <si>
    <t>Gerente Técnico/a de Material Rodante</t>
  </si>
  <si>
    <t xml:space="preserve"> Al menos 10 años de experiencia profesional global desde el año de Titulación referida en el apartado 2.1.
 Al menos 10 años de experiencia en el sector del material rodante.
 Al menos 10 años de experiencia en la gestión de proyectos para el diseño y/o fabricación de material rodante.
 Al menos 1 año de experiencia en gestión de proyectos de asistencia técnica para la revisión de diseño e inspección de fabricación de material rodante.					
</t>
  </si>
  <si>
    <t>TRE24-ESR-009</t>
  </si>
  <si>
    <t xml:space="preserve">
 Al menos 15  años de experiencia global  en el sector del material rodante ferroviario.
 Al menos 10 años de experiencia en procesos de fabricación de material rodante ferroviario.
 Al menos 1  año de experiencia en el sector de la Ingeniería/ Consultoría del Transporte.				
</t>
  </si>
  <si>
    <t>TRE24-ESR-010</t>
  </si>
  <si>
    <t>Vigilante en Obras de Línea Aérea de Contacto</t>
  </si>
  <si>
    <t xml:space="preserve"> Al menos 10 años de experiencia profesional global desde el año de Titulación referida en el apartado 2.1.
 Al menos 10 años de experiencia en el sector de la Ingeniería/ Consultoría del Transporte.
 Al menos 5 años de experiencia en asistencia técnicas en obra.
 Al menos 1 año de experiencia en asistencia técnica de obra de montaje de línea aérea de contracto.				
</t>
  </si>
  <si>
    <t>TRE24-ESR-011</t>
  </si>
  <si>
    <t>Técnico/a de Material Rodante, gestión del registro de  vehículos</t>
  </si>
  <si>
    <t xml:space="preserve"> Al menos 5 años de experiencia profesional global desde el año de Titulación referida en el apartado 2.1.
 Al menos 5 años de experiencia en el sector de la Ingeniería/ Consultoría del Transporte.
 Al menos 4 años de experiencia en el sector del material rodante ferroviario.
 Al menos 1 año de experiencia en gestión del Registro de Material Rodante Ferroviario.				
</t>
  </si>
  <si>
    <t>TRE24-ESR-012</t>
  </si>
  <si>
    <t>Técnico/a de Material Rodante, sistemas eléctricos</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</si>
  <si>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2 años de experiencia en revisión de diseño de sistemas eléctricos de material rodante ferroviario.				
</t>
  </si>
  <si>
    <t>TRE24-ESR-013</t>
  </si>
  <si>
    <t xml:space="preserve"> Al menos 2 años de experiencia profesional global desde el año de Titulación referida en el apartado 2.1.
 Al menos 2 años de experiencia en el sector de la Ingeniería/ Consultoría del Transporte.
 Al menos 2 años de experiencia en el sector del material rodante ferroviario.
 Al menos 1 año de experiencia en proyectos de puesta en servicio de nuevo material rodante ferroviario.				
</t>
  </si>
  <si>
    <t>TRE24-ESR-014</t>
  </si>
  <si>
    <t>Técnico/a en seguridad operacional. Estudios de Seguridad Operacional Ferroviaria</t>
  </si>
  <si>
    <t xml:space="preserve">8 años de experiencia global en el sector del ferrocarril ejerciendo con la titulación requerida en el apartado 2.1. 
3 años de experiencia realizando las funciones específicas del puesto aplicando los Métodos Comunes de Seguridad y los Procedimientos de Diseño Seguro.
Diploma en Ingeniería RAMS Ferroviaria.					
</t>
  </si>
  <si>
    <t>TRE24-ESR-015</t>
  </si>
  <si>
    <t>Técnico/a en seguridad operacional. Evaluación Independiente de Seguridad Ferroviaria.</t>
  </si>
  <si>
    <t xml:space="preserve">1 año de experiencia demostrable en la aplicación de los Métodos Comunes de Seguridad, Normativa CENELEC y Procedimientos de Diseño Seguro.
1 año de experiencia en procesos de evaluación independiente de seguridad.
Formación específica en procedimientos de evaluación independiente de seguridad y norma 17020.					
</t>
  </si>
  <si>
    <t>TRE24-ESR-016</t>
  </si>
  <si>
    <t>Técnico/Consultor/a de operación y explotación de infraestructuras. Seguridad Física (Security)</t>
  </si>
  <si>
    <t xml:space="preserve">4 años de experiencia laboral en el ámbito de la analítica de datos mediante herramientas de Business Inteligence.
1 año realizando las funciones específicas del puesto.
Certificado en Business Intelligence.					
</t>
  </si>
  <si>
    <t>TRE24-ESR-017</t>
  </si>
  <si>
    <t>Técnico/a en mantenimiento de infraestructuras. Instalaciones de Protección Civil y de Seguridad</t>
  </si>
  <si>
    <t xml:space="preserve">Al menos 10 años de experiencia global realizando labores de definición de soluciones técnicas y de gestión del mantenimiento en el sector industrial, incluyendo instalaciones de CCTV y control de accesos.
1 año de experiencia ejerciendo las funciones específicas del puesto.				
</t>
  </si>
  <si>
    <t>TRE24-ESR-018</t>
  </si>
  <si>
    <t xml:space="preserve">2 años de experiencia demostrable en la aplicación de los Métodos Comunes de Seguridad y Normativa CENELEC.
Experiencia en Asistencia Técnica a obra en la aplicación del Reglamento 402.
Diploma en Ingeniería RAMS Ferroviaria.
Nivel mínimo de inglés B2.					
</t>
  </si>
  <si>
    <t>TRE24-ESR-019</t>
  </si>
  <si>
    <t xml:space="preserve">3 años de experiencia global ejerciendo con la titulación requerida en el apartado 2.1. 
1 año de experiencia en actividades relacionadas con la aplicación del Reglamento 402 y la normativa CENELEC. 
1 año de experiencia ejerciendo las funciones específicas del puesto.
Conocimiento demostrable de los Procedimientos de Diseño Seguro.					
</t>
  </si>
  <si>
    <t>TRE24-ESR-020</t>
  </si>
  <si>
    <t xml:space="preserve">10 años de experiencia global en el sector de la ingeniería, ejerciendo con la titulación requerida en el apartado 2.1. 
5 años de experiencia realizando las funciones específicas del puesto, aplicando los Métodos Comunes de Seguridad, la normativa CENELEC y los Procedimientos de Gestión de Riesgos.				
</t>
  </si>
  <si>
    <t>TRE24-ESR-021</t>
  </si>
  <si>
    <t>Técnico/a en seguridad operacional. Sistemas de Gestión de la Seguridad</t>
  </si>
  <si>
    <t xml:space="preserve">Al menos 10 años de experiencia global desde el año de titulación indicado en el apartado 2.1.
Al menos 5 años de experiencia en la aplicación del R402 y de la normativa CENELEC en el ámbito ferroviario.
Al menos 5 años de experiencia en el desarrollo y mantenimiento de SGS ferroviarios.
Experiencia como evaluador independiente de seguridad.				
</t>
  </si>
  <si>
    <t>TRE24-ESR-022</t>
  </si>
  <si>
    <t xml:space="preserve">Al menos 10 años de experiencia global en el sector del ferrocarril ejerciendo con la titulación requerida en el apartado 2.1. 
Al menos 3 años de experiencia realizando las funciones específicas del puesto aplicando los Métodos Comunes de Seguridad y los Procedimientos de Diseño Seguro.
Diploma en Ingeniería RAMS Ferroviaria.				
</t>
  </si>
  <si>
    <t>TRE24-ESR-023</t>
  </si>
  <si>
    <t>Técnico/a en diseño de sistemas y gestión de la medida en sistemas ferroviarios</t>
  </si>
  <si>
    <t>G. SISTEMAS AEROPORTUARIOS Y ENERGÍA</t>
  </si>
  <si>
    <t xml:space="preserve">3 años de experiencia en sistemas eléctricos en entornos ferroviarios.
2 años de experiencia en tratamiento y análisis de datos eléctricos y económicos para facturación de energía eléctrica.				
</t>
  </si>
  <si>
    <t>TRE24-ESR-024</t>
  </si>
  <si>
    <t>Técnico/a en gestión de la energía eléctrica</t>
  </si>
  <si>
    <t xml:space="preserve">9 años de experiencia profesional global ejerciendo la titulación indicada en el apartado 2.1.
7 años de experiencia en gestión del mercado de la energía eléctrica.
3 años de experiencia en gestión del mercado eléctrico en el sector ferroviario.				
</t>
  </si>
  <si>
    <t>TRE24-ESR-025</t>
  </si>
  <si>
    <t>Experto/a en redacción de diseño de suministro de energía eléctrica</t>
  </si>
  <si>
    <t xml:space="preserve">10 años de experiencia en diseño, obra u operación de sistemas de generación de energía eléctrica.
1 años de experiencia en proyectos o informes relacionados con la transición energética en infraestructuras del sistema de transporte.
Formación (&gt;20 ECTS) en Energías Renovables.					
</t>
  </si>
  <si>
    <t>TRE24-ESS-001</t>
  </si>
  <si>
    <t>Técnico/a de Supervisión de Sistemas de Telecomunicaciones Ferroviaria en líneas de A.V.</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</si>
  <si>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</si>
  <si>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TRE24-ESS-002</t>
  </si>
  <si>
    <t xml:space="preserve">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</si>
  <si>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TRE24-ESS-003</t>
  </si>
  <si>
    <t>Asistente Técnico/a a Obras de Telecomunicaciones Ferroviarias</t>
  </si>
  <si>
    <t xml:space="preserve">Al menos 6 años de experiencia laboral en trabajos en entornos industriales o de telecomunicaciones.
Al menos un (1) año de experiencia en tareas de vigilancia de obra o Replanteos de Obra.				
</t>
  </si>
  <si>
    <t>TRE24-ESS-004</t>
  </si>
  <si>
    <t>Asistente de Supervisión de Instalaciones Ferroviarias</t>
  </si>
  <si>
    <t xml:space="preserve">Al menos cuatro (4) años de experiencia laboral en trabajos en entornos industriales o de telecomunicaciones.
Al menos un (1) año de experiencia en tareas de Supervisor/a de sistemas de Telecomunicaciones Ferroviarias.					
</t>
  </si>
  <si>
    <t>TRE24-ESS-005</t>
  </si>
  <si>
    <t xml:space="preserve">Experiencia global laboral de al menos 2 años.
Experiencia de al menos 1 año en funciones de supervisión de Sistemas de Telecomunicaciones Ferroviarios.
Experiencia de al menos 1 año en Supervisión de sistema GSM-R en Líneas de Alta Velocidad.
Experiencia de al menos 1 año en KPIs (Indicadores de Calidad).					
</t>
  </si>
  <si>
    <t>TRE24-ESS-006</t>
  </si>
  <si>
    <t>Técnico/a de Asistencia Técnica a Obras de Señalización Ferroviaria.</t>
  </si>
  <si>
    <t xml:space="preserve">Al menos dos (3) años de experiencia en el sector de la ingeniería ferroviaria.
Al menos un (1) año de experiencia en Asistencia Técnica en Obras de Señalización Ferroviaria.
Experiencia mínima de 6 meses en análisis de riesgos en cambios de sistemas ferroviarios, aplicación MCS (Método Común de Seguridad UE/402).				
</t>
  </si>
  <si>
    <t>TRE24-ESS-007</t>
  </si>
  <si>
    <t>Director/a de Obras de Telecomunicaciones Ferroviarias</t>
  </si>
  <si>
    <t xml:space="preserve">Al menos 15 años de experiencia laboral.
Al menos 10 años en gestión de proyectos de telecomunicaciones.
Al menos 6 meses en tareas de dirección de Obra de Telecomunicaciones.				
</t>
  </si>
  <si>
    <t>TRE24-ESS-008</t>
  </si>
  <si>
    <t>Director/a de Obras de Señalización Ferroviaria</t>
  </si>
  <si>
    <t xml:space="preserve">Experiencia de, al menos, 7 años en Asistencias Técnicas y/o Dirección de Obras de sistemas de Señalización y Telecomunicaciones Ferroviarias.
Experiencia de, al menos 2 años en Obras de sistemas de señalización y telecomunicaciones en líneas de METRO.
Experiencia de, al menos un año en Dirección de Obras de Señalización Ferroviaria en líneas de Cercanías
</t>
  </si>
  <si>
    <t>TRE24-ESS-009</t>
  </si>
  <si>
    <t>Gerente en Redacción de Proyectos de Señalización Ferroviaria</t>
  </si>
  <si>
    <t xml:space="preserve">Al menos diez (10) años de experiencia en Proyectos, Obras y/o Mantenimiento de Sistemas de Señalización Ferroviaria.
Al menos (5) años de experiencia en elaboración de ofertas técnicas y/o proyectos de sistemas de señalización ferroviaria.
</t>
  </si>
  <si>
    <t>TRE24-ESS-010</t>
  </si>
  <si>
    <t xml:space="preserve">Al menos cuatro (4) años de experiencia en proyectos de sistemas ferroviarios.
Al menos dos (2) años de experiencia en Redacción de Proyectos de Señalización Ferroviaria.
Al menos un (1) año de experiencia en uso de metodología BIM en proyectos de sistemas ferroviarios.					
</t>
  </si>
  <si>
    <t>TRE24-ESS-011</t>
  </si>
  <si>
    <t>Experto/a Asistencia Técnica al Mantenimiento de Telecomunicaciones Ferroviarias</t>
  </si>
  <si>
    <t xml:space="preserve">20 años de experiencia laboral en el entorno de las telecomunicaciones.
Al menos un año participando en proyectos europeos ERJU.
Acreditación PMP (Project Management Professional).
Nivel mínimo de inglés C1.					
</t>
  </si>
  <si>
    <t>TRE24-ESS-012</t>
  </si>
  <si>
    <t xml:space="preserve">Al menos dos (2) años de experiencia en obras de sistemas de Señalización Ferroviaria y ERTMS.
Experiencia en análisis de gestión de riesgos y reglamento 402 en proyectos y Obras de Señalización Ferroviaria.				
</t>
  </si>
  <si>
    <t>TRE24-ESS-013</t>
  </si>
  <si>
    <t xml:space="preserve">Al menos diez (10) años de experiencia en proyectos, obras y/o mantenimiento de sistemas de Señalización Ferroviaria.
Al menos cinco (5) años de experiencia en obras de sistemas de señalización ferroviaria en líneas de Alta Velocidad.
</t>
  </si>
  <si>
    <t>TRE24-ESS-014</t>
  </si>
  <si>
    <t xml:space="preserve">Al menos 9 años de experiencia laboral.
Al menos 5 años en de proyectos de Telecomunicaciones.
Al menos 6 meses en tareas de Dirección de Obra de Telecomunicaciones.				
</t>
  </si>
  <si>
    <t>TRE24-ESS-015</t>
  </si>
  <si>
    <t>Técnico/a en Sistemas CRC e Información al viajero</t>
  </si>
  <si>
    <t>G.ERTMS</t>
  </si>
  <si>
    <t xml:space="preserve">Al menos 2 años y medio en trabajos relacionados con los Sistemas de Información al Viajero.					
</t>
  </si>
  <si>
    <t>TRE24-ESS-016</t>
  </si>
  <si>
    <t>Técnico/a Fundamentos ERTMS</t>
  </si>
  <si>
    <t xml:space="preserve">al menos 5 años en trabajos relacionados con funcionalidad ERTMS y monitorización de su despliegue.					
</t>
  </si>
  <si>
    <t>TRE24-ESS-017</t>
  </si>
  <si>
    <t>Técnico/a de Asistencia Técnica a Obras de Señalización Ferroviaria</t>
  </si>
  <si>
    <t xml:space="preserve">Al menos diez (10) años de experiencia en obras o mantenimiento de sistemas de señalización y telecomunicaciones ferroviarias.
Al menos cinco (5) años de experiencia en obras de instalación de sistemas auxiliares de detección en líneas ferroviarias de Alta Velocidad.
Al menos dos (2) años de experiencia en Asistencias Técnicas en Obras de Telecomunicaciones Ferroviarias y Energía.
Al menos un (1) año de experiencia en proyectos de Señalización Ferroviaria Internacionales.
</t>
  </si>
  <si>
    <t>TRE24-ESS-018</t>
  </si>
  <si>
    <t xml:space="preserve">
Al menos cuatro (4) años de experiencia en obras o mantenimiento de sistemas de señalización ferroviaria.
Al menos dos (2) años de experiencia como Dirección de Obra de mejora de sistemas de señalización ferroviaria en líneas de Cercanías.
Al menos dos (2) años de experiencia como Dirección de Obra de mejora de sistemas de telecomunicaciones ferroviarias en líneas de Cercanías.
</t>
  </si>
  <si>
    <t>TRE24-ESS-019</t>
  </si>
  <si>
    <t>Técnico/a en Redacción de Proyectos de Telecomunicaciones Ferroviarias</t>
  </si>
  <si>
    <t xml:space="preserve">Experiencia laboral de al menos 2 años en redacción de proyectos de Telecomunicaciones Ferroviarias en ámbito nacional e internacional.					
</t>
  </si>
  <si>
    <t>TRE24-ESO-001</t>
  </si>
  <si>
    <t>Experto/a en propagación radioeléctrica de sistemas CNS</t>
  </si>
  <si>
    <t xml:space="preserve">Experiencia mínima de 5 años en el desarrollo de las funciones específicas del puesto.
Experiencia mínima de 5 años en herramientas de simulación radioeléctrica de equipos CNS.				
</t>
  </si>
  <si>
    <t>TRE24-ESO-002</t>
  </si>
  <si>
    <t>Experto/a en sistemas de información, control y gestión de tráfico aéreo</t>
  </si>
  <si>
    <t xml:space="preserve">Experiencia mínima de 10 años en el desarrollo de las funciones específicas del puesto.
Experiencia mínima de 10 años en sistemas de control de tráfico aéreo.				
</t>
  </si>
  <si>
    <t>TRE24-ESO-003</t>
  </si>
  <si>
    <t>Experto/a en operaciones aéreas en ruta y TMA</t>
  </si>
  <si>
    <t xml:space="preserve">Experiencia global de al menos 8 años.
Experiencia en las funciones específicas del puesto de al menos 5 años.
Experiencia en manejo de herramientas de simulación.					
</t>
  </si>
  <si>
    <t>TRE24-ESO-004</t>
  </si>
  <si>
    <t>Técnico/a en procedimientos de operación de aeronaves</t>
  </si>
  <si>
    <t xml:space="preserve">Experiencia global de al menos 4 años. 
Experiencia de al menos 2 años participando en proyectos internacionales realizando alguna de las funciones específicas.
Formación específica en diseño de procedimientos instrumentales de vuelo (IFPD) Convencional y basada en prestaciones.				
</t>
  </si>
  <si>
    <t>TRE24-ESO-005</t>
  </si>
  <si>
    <t>Experto/a en Seguridad Operacional y Factores Humanos en Aviación</t>
  </si>
  <si>
    <t xml:space="preserve">Experiencia global mínima de 8 años.
Experiencia mínima de 4 años en el desarrollo de las funciones específicas del puesto.
Formación específica en seguridad operacional, análisis de riesgos y/o factores humanos en la aviación.					
</t>
  </si>
  <si>
    <t>TRE24-ESO-006</t>
  </si>
  <si>
    <t>Técnico/a en sistemas de información, control y gestión de tráfico aéreo</t>
  </si>
  <si>
    <t xml:space="preserve">Experiencia mínima de 3 años en el desarrollo de las funciones específicas del puesto, en particular en dependencia de torre de control de aeródromo.
Experiencia mínima de 5 años en sistemas de control de tráfico aéreo.					
</t>
  </si>
  <si>
    <t>TRE24-ESO-007</t>
  </si>
  <si>
    <t>Técnico/a en gestión de afluencia y capacidad de tráfico aéreo</t>
  </si>
  <si>
    <t xml:space="preserve">Al menos 2 años de experiencia global.
Al menos 1 año de experiencia en el desarrollo de las funciones específicas.				
</t>
  </si>
  <si>
    <t>TRE24-ESO-008</t>
  </si>
  <si>
    <t>Técnico/a en gestión de proyectos de navegación aérea</t>
  </si>
  <si>
    <t xml:space="preserve">Al menos 5 años de experiencia en el sector de la Ingeniería/consultoría.
Al menos 2 años en el desempeño de las funciones específicas.
Formación específica en gestión de proyectos.					
</t>
  </si>
  <si>
    <t>TRE24-ESO-009</t>
  </si>
  <si>
    <t>Asistente en gestión de afluencia y capacidad de tráfico aéreo</t>
  </si>
  <si>
    <t xml:space="preserve"> Al menos 1 año de experiencia profesional global desde el año de Titulación referida en el apartado 2.1.
 Al menos 1 año de experiencia global en el sector de la Ingeniería/ Consultoría del Transporte.
 Al menos 1 año de experiencia en las funciones específicas indicadas en el apartado 1.14.					
</t>
  </si>
  <si>
    <t>TRE24-ESO-010</t>
  </si>
  <si>
    <t>Técnico/a en operaciones aéreas en ruta y TMA</t>
  </si>
  <si>
    <t>TRE24-ESO-011</t>
  </si>
  <si>
    <t>Técnico/a en propagación radioeléctrica de sistemas CNS</t>
  </si>
  <si>
    <t xml:space="preserve">Experiencia mínima de 1 año en el desarrollo de las funciones específicas del puesto.
Experiencia mínima de 1 año en herramientas de simulación radioeléctrica de equipos CNS.				
</t>
  </si>
  <si>
    <t>TRE24-ESO-012</t>
  </si>
  <si>
    <t>Técnico/a en explotación y rendimientos ATM</t>
  </si>
  <si>
    <t>TRE24-ESO-013</t>
  </si>
  <si>
    <t>Técnico/a en desarrollo normativo de drones</t>
  </si>
  <si>
    <t xml:space="preserve">Al menos 5 años de experiencia en el sector de las operaciones de aeronaves tripuladas a distancia.
Al menos 2 años de experiencia en las funciones específicas.
Formación específica para la operación de aeronaves tripuladas a distancia.					
</t>
  </si>
  <si>
    <t>TRE24-ESO-014</t>
  </si>
  <si>
    <t xml:space="preserve">Al menos 5 años de experiencia en el sector de las operaciones de aeronaves tripuladas a distancia.
Al menos 2 años de experiencia en las funciones específicas.				
</t>
  </si>
  <si>
    <t>TRE24-ESO-015</t>
  </si>
  <si>
    <t>Técnico/a en inspección de operación de drones</t>
  </si>
  <si>
    <t>TRE24-ESO-016</t>
  </si>
  <si>
    <t>Experto/a en sistemas de navegacion por satélite (gnss)</t>
  </si>
  <si>
    <t xml:space="preserve">Experiencia mínima de 5 años en el ámbito aeroespacial.
Experiencia mínima de 2 años en operaciones y/o servicios GNSS.
Experiencia mínima de 1 año en el desarrollo de las funciones específicas del puesto."					
</t>
  </si>
  <si>
    <t>TRE24-ESO-017</t>
  </si>
  <si>
    <t>Técnico/a en sistemas de navegación y vigilancia aeronáutica</t>
  </si>
  <si>
    <t xml:space="preserve">Experiencia mínima de 2 años en especificación, pruebas y/o puestas en servicio de sistemas de comunicaciones.
Experiencia mínima de 1 año en especificación, pruebas y/o puestas en servicio de sistemas de comunicaciones aeronáuticas por voz.					
</t>
  </si>
  <si>
    <t>TRE24-ESO-018</t>
  </si>
  <si>
    <t xml:space="preserve"> Al menos 1 año de experiencia profesional global desde el año de Titulación referida en el apartado 2.1.
 Al menos 1 año de experiencia global en el sector de la Ingeniería/ Consultoría del Transporte.
 Al menos 1 año de experiencia en al menos 2 de las funciones específicas indicadas en el apartado 1.14.				
</t>
  </si>
  <si>
    <t>TRE24-ESO-019</t>
  </si>
  <si>
    <t>Técnico/a en certificación y auditoría aeronáutica</t>
  </si>
  <si>
    <t xml:space="preserve">Al menos 5 años de experiencia global en el sector.
Al menos 2 años de experiencia en las funciones específicas.
Conocimientos en sistemas de gestión de proveedores de servicios de navegación aérea.				
</t>
  </si>
  <si>
    <t>TRE24-ESO-020</t>
  </si>
  <si>
    <t>Técnico/a en certificación de navegación aérea</t>
  </si>
  <si>
    <t xml:space="preserve">Al menos 2 años de experiencia en su ámbito de conocimiento.
Al menos 1 año de experiencia en las funciones específicas del puesto.
Formación en las normas específicas de compliance (i.e. ISO 37301, 37302).			
</t>
  </si>
  <si>
    <t>TRE24-ESO-021</t>
  </si>
  <si>
    <t>Experto/a en certificación y auditoría aeronáutica</t>
  </si>
  <si>
    <t xml:space="preserve">Experiencia global mínima de 6 años en el ámbito de la Ingeniería y Consultoría del Transporte. 
Experiencia de al menos 2 años en alguna de las funciones específicas.
Formación específica en Sistemas de Gestión de Proveedores de Servicios de Navegación Aérea.				
</t>
  </si>
  <si>
    <t>TRE24-ESO-022</t>
  </si>
  <si>
    <t>Experto/a en monitorización remota de sistemas CNS</t>
  </si>
  <si>
    <t>Las Palmas</t>
  </si>
  <si>
    <t xml:space="preserve">Experiencia mínima de 5 años en sistemas de automatización y monitorización remota.
Experiencia mínima de 5 años en tecnologías SCADA.				
</t>
  </si>
  <si>
    <t>TRE24-ICL-001</t>
  </si>
  <si>
    <t>Técnico/a de Licitaciones</t>
  </si>
  <si>
    <t xml:space="preserve"> Experiencia de al menos 4 años en desarrollo ofertas y licitaciones.
 Necesario conocimiento en Inglés (mínimo nivel de inglés similar B2).
</t>
  </si>
  <si>
    <t>TRE24-NTT-001</t>
  </si>
  <si>
    <t xml:space="preserve">Técnico/a de apoyo </t>
  </si>
  <si>
    <t xml:space="preserve">Experiencia de al menos 18 meses en 3 o más de las funciones específicas definidas en apartado 1.14.
Estar en posesión de Máster Universitario en Dirección de empresas.
Valorable formación en Gestión de proyectos.					
</t>
  </si>
  <si>
    <t>TRE24-OXT-001</t>
  </si>
  <si>
    <t>Especialista en Administración, explotación y soporte de sistemas Wintel</t>
  </si>
  <si>
    <t>G. SISTEMAS Y EXPLOTACIÓN</t>
  </si>
  <si>
    <t xml:space="preserve">Al menos 20 años de experiencia en el campo de instalación, configuración y administrador de servidores Windows, y de ellos cono mínimo 8 años en tareas de administración de bases de datos SQL Server en alta disponibilidad.
Al menos 15 años de experiencia en instalación, configuración y optimización de servidores web IIS.
Al menos 10 años de experiencia en entornos de virtualización de servidores Windows y entornos de alta disponibilidad.
Al menos 4 años de experiencia en procesos CI/CD (DevOps) con Azure DevOps Server.				
</t>
  </si>
  <si>
    <t>TRE24-OXT-002</t>
  </si>
  <si>
    <t>Jefe/a de proyecto de sistemas de información corporativos de Compras, Analítica de datos y Económico-Financiero</t>
  </si>
  <si>
    <t>G. PROYECTOS</t>
  </si>
  <si>
    <t xml:space="preserve">Más de 20 años de experiencia en el sector TIC, al menos 10 años de experiencia como analista, y otros 10 como jefe de proyectos software. 
Más de 10 años de experiencia en proyectos de desarrollo software en tecnología .Net.
Al menos 5 años de experiencia en proyectos TI en el ámbito de Finanzas tanto en SAP como en .Net.
Al menos 5 años de experiencia en análisis de datos y elaboración de dashboards con Power BI.					
</t>
  </si>
  <si>
    <t>TRE24-OEA-001</t>
  </si>
  <si>
    <t xml:space="preserve"> Al menos 7 años de experiencia profesional global desde el año de Titulación referida en el apartado 2.1.					
 Al menos 7 años de experiencia global en tramitación de expedientes de contratación pública.					
 Al menos 18 meses de experiencia en elaboración de documentación para tramitación de acuerdos marco y su posterior gestión.					
 Máster en actividad jurídica relacionada con la empresa.					
</t>
  </si>
  <si>
    <t>TRE24-OEF-001</t>
  </si>
  <si>
    <t xml:space="preserve">Técnico/a de Finanzas </t>
  </si>
  <si>
    <t xml:space="preserve">G. FINANZAS </t>
  </si>
  <si>
    <t xml:space="preserve">
 Experiencia mínima de 5 años en departamento financiero, consultoría financiera o control interno.
 Experiencia mínima de 2 años dominio de SAP R3 o NAVISIÓN .
 Experiencia trabajando en proyectos internacionales, conociendo la operativa contable y fiscal básica a nivel internacional (Witholding, IS, VAT, etc.).
 Nivel mínimo de inglés C1.				
</t>
  </si>
  <si>
    <t>TRE24-OPT-001</t>
  </si>
  <si>
    <t>Técnico/a de Selección</t>
  </si>
  <si>
    <t>G. SELECCIÓN Y ATRACCIÓN DEL TALENTO</t>
  </si>
  <si>
    <t xml:space="preserve">Máster en RRHH o Dirección de Personas.
Al menos 5 años de experiencia específica en el área de Selección de Personal.
Al menos 2 años y medio de experiencia en selección de perfiles de alta cualificación en las disciplinas de Ingeniería Civil.				
</t>
  </si>
  <si>
    <t>TRE24-OPT-002</t>
  </si>
  <si>
    <t>Técnico/a de Reporting y Analítica de datos</t>
  </si>
  <si>
    <t xml:space="preserve">Máster de especialización en Recursos Humanos, Dirección de Personas o similar.
Al menos 2 años de experiencia en funciones de reporting y/o Compensación.
Al menos 2 años de experiencia con el uso diario de SAP RH y Excel.
Experiencia de al menos 1 año utilizando Power BI en el desarrollo de funciones diarias.				
</t>
  </si>
  <si>
    <t>TRE24-OPT-003</t>
  </si>
  <si>
    <t>Técnico/a de Procesos Selectivos</t>
  </si>
  <si>
    <t xml:space="preserve">Al menos 8 años de experiencia profesional en el ámbito de los Recursos Humanos.
Máster en RRHH, Dirección de Personas o similar.
Experiencia de al menos 4 años en selección de personal y/o procesos selectivos.
Experiencia de al menos un año y medio en gestión de procesos selectivos para entidades públicas.					
</t>
  </si>
  <si>
    <t>TRE24-OPS-001</t>
  </si>
  <si>
    <t>Técnico/a de Servicios Generales</t>
  </si>
  <si>
    <t xml:space="preserve"> Al menos 1 año de experiencia profesional global en las funciones descritas en el apartado 1.14 desde el año de Titulación referida en el apartado 2.1.
 Al menos 1 año de experiencia global en el sector de la Ingeniería/ Consultoría del Transporte y/o Tecnologías de la Información.
 Al menos 1 año de experiencia en las funciones descritas en el apartado 1.14.				
</t>
  </si>
  <si>
    <t>TRE24-XPC-001</t>
  </si>
  <si>
    <t>Asistente de Comunicación</t>
  </si>
  <si>
    <t xml:space="preserve">Al menos 10 años de experiencia en el puesto descrito en el punto 1.13.
Al menos 5 años de experiencia en el sector ingeniería/industria.
 Al menos 5 años de experiencia en tareas asociadas a la organización de eventos. Se valorará la experiencia en eventos de grandes dimensiones (más de 1000 asistentes).
Al menos 5 años de experiencia con uso de paquete Office.
Valorable formación específica en Secretariado Internacional.                                                                                                                                                                                                                                                                                                                                                                                                                                                                   				
</t>
  </si>
  <si>
    <t>TRE24-XPC-002</t>
  </si>
  <si>
    <t>Tecnico/a de traducción e interpretación</t>
  </si>
  <si>
    <t xml:space="preserve">
Al menos 10 años de experiencia en traducción e interpretación.  
 Al menos 5 años de experiencia realizando las funciones descritas en el sector ingeniería/industria.    
Nivel de Inglés: C2.
Valorable: Francés: Nivel alto.				
</t>
  </si>
  <si>
    <t>TRE24-XO-001</t>
  </si>
  <si>
    <t>G. INNOVACIÓN</t>
  </si>
  <si>
    <t>Técnico/a en Gestión de Innovación</t>
  </si>
  <si>
    <t>1. Al menos 2 años de experiencia profesional global desde el año de  Titulación referida en el apartado 2.1.
2. Al menos 1 año de experiencia global  en el ámbito de la innovación dentro del sector de la Ingeniería/ Consultoría del Transporte y/o Transformación Digital.
3. Experiencia en, al menos 2, de las funciones referidas en el apartado 1.14</t>
  </si>
  <si>
    <t>- La fecha a considerar para la valoración de los méritos será la fecha de finalización del plazo de presentación de solicitudes (20/03/2025).
- Los méritos se podrán acumular pudiendo obtener una puntuación máxima de 40 puntos.
- El solicitante deberá cumplimentar la columna "Fecha desde" y "Fecha hasta" comenzando con las fechas más antiguas. Dichos datos se podrán contrastar en cualquier momento con la documentación requerida.
- En caso de que la persona iniciara una vinculación laboral antes del 21/03/2020 deberá indicar esta fecha en la columna "Fecha desde", dado que solo se valorarán los últimos 5 años. 
- En caso de que la persona mantenga vinculación laboral a fecha de finalización de plazo de solicitudes (20/03/2025), deberá indicar ésta como fecha en la columna "Fecha hasta", dado que solo se valorarán las fechas comprendidas en el rango de 5 años.</t>
  </si>
  <si>
    <r>
      <rPr>
        <b/>
        <sz val="12"/>
        <color rgb="FF1A4488"/>
        <rFont val="Poppins regular"/>
      </rPr>
      <t xml:space="preserve">DECLARO BAJO MI RESPONSABILIDAD:
</t>
    </r>
    <r>
      <rPr>
        <sz val="12"/>
        <color rgb="FF1A4488"/>
        <rFont val="Poppins regular"/>
      </rPr>
      <t>Que cumplo con los requisitos exigidos de la convocatoria publicada el 28 de febrero de 2025 y de su correspondiente Anexo Específico y que toda la información que aparece en la presente declaración es cierta. Además, dispongo del original de toda la documentación y la aportaré en caso de que me lo soliciten.
Que conozco las consecuencias de incurrir en falsedad documental indicadas en la Ley Orgánica 10/1995, de 23 de noviembre, del Código Penal.</t>
    </r>
  </si>
  <si>
    <t xml:space="preserve">
Al menos 10 años de experiencia profesional en el ámbito de la seguridad de la información.
Al menos 10 años de experiencia profesional en proyectos TI en la Administración Pública.
Al menos 5 años como consultor de seguridad de la información, realizando auditorías y revisiones de cumplimiento normativo y de seguridad.
Al menos 6 meses de experiencia en el Ministerio de Justicia en la revisión y adecuación de la normativa de la Ley de Protección de las Infraestructuras Críticas. 
Se requiere Certificación Auditor ISO 21500 Gestión y Dirección de Proyectos.
Se requiere Certificación ISO 27001 Lead Auditor.
Se requiere Certificación como auditor ISO 9001.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</si>
</sst>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45"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rgb="FF000000"/>
      <name val="Times New Roman"/>
      <family val="1"/>
    </font>
    <font>
      <u/>
      <sz val="10"/>
      <color theme="10"/>
      <name val="Times New Roman"/>
      <family val="1"/>
    </font>
    <font>
      <sz val="10"/>
      <color rgb="FF000000"/>
      <name val="Poppins regular"/>
    </font>
    <font>
      <b/>
      <sz val="14"/>
      <color rgb="FFFFFFFF"/>
      <name val="Poppins regular"/>
    </font>
    <font>
      <b/>
      <sz val="10"/>
      <color theme="0"/>
      <name val="Poppins regular"/>
    </font>
    <font>
      <b/>
      <sz val="9"/>
      <color theme="1"/>
      <name val="Poppins regular"/>
    </font>
    <font>
      <b/>
      <sz val="12"/>
      <color theme="0"/>
      <name val="Poppins regular"/>
    </font>
    <font>
      <b/>
      <sz val="12"/>
      <name val="Poppins regular"/>
    </font>
    <font>
      <b/>
      <sz val="9"/>
      <color theme="0"/>
      <name val="Poppins regular"/>
    </font>
    <font>
      <b/>
      <sz val="11"/>
      <color theme="0"/>
      <name val="Poppins regular"/>
    </font>
    <font>
      <b/>
      <sz val="11"/>
      <color theme="1"/>
      <name val="Poppins regular"/>
    </font>
    <font>
      <sz val="12"/>
      <name val="Poppins regular"/>
    </font>
    <font>
      <b/>
      <sz val="14"/>
      <color rgb="FF000000"/>
      <name val="Poppins regular"/>
    </font>
    <font>
      <sz val="12"/>
      <color theme="1"/>
      <name val="Poppins regular"/>
    </font>
    <font>
      <i/>
      <sz val="12"/>
      <color theme="1"/>
      <name val="Poppins regular"/>
    </font>
    <font>
      <sz val="11"/>
      <name val="Poppins regular"/>
    </font>
    <font>
      <u/>
      <sz val="10"/>
      <color theme="10"/>
      <name val="Poppins regular"/>
    </font>
    <font>
      <b/>
      <sz val="16"/>
      <color rgb="FFFFFFFF"/>
      <name val="Poppins Bold"/>
    </font>
    <font>
      <b/>
      <sz val="12"/>
      <color rgb="FFFFFFFF"/>
      <name val="Poppins Bold"/>
    </font>
    <font>
      <b/>
      <sz val="9"/>
      <color theme="0"/>
      <name val="Poppins"/>
    </font>
    <font>
      <b/>
      <sz val="8"/>
      <color theme="0"/>
      <name val="Poppins regular"/>
    </font>
    <font>
      <sz val="9"/>
      <color theme="0"/>
      <name val="Poppins regular"/>
    </font>
    <font>
      <b/>
      <sz val="9"/>
      <color rgb="FF1A4488"/>
      <name val="Poppins Bold"/>
    </font>
    <font>
      <b/>
      <sz val="10"/>
      <color rgb="FF1A4488"/>
      <name val="Poppins regular"/>
    </font>
    <font>
      <sz val="10"/>
      <color rgb="FF1A4488"/>
      <name val="Poppins regular"/>
    </font>
    <font>
      <b/>
      <sz val="12"/>
      <color rgb="FF1A4488"/>
      <name val="Poppins regular"/>
    </font>
    <font>
      <sz val="12"/>
      <color rgb="FF1A4488"/>
      <name val="Poppins regular"/>
    </font>
    <font>
      <i/>
      <sz val="12"/>
      <color rgb="FF1A4488"/>
      <name val="Poppins regular"/>
    </font>
    <font>
      <b/>
      <sz val="10"/>
      <color theme="1"/>
      <name val="Poppins regular"/>
    </font>
    <font>
      <sz val="9"/>
      <name val="Poppins regular"/>
    </font>
    <font>
      <sz val="11"/>
      <name val="Calibri"/>
      <family val="2"/>
      <scheme val="minor"/>
    </font>
    <font>
      <b/>
      <sz val="11"/>
      <name val="Calibri"/>
      <scheme val="minor"/>
    </font>
    <font>
      <sz val="11"/>
      <name val="Calibri"/>
      <scheme val="minor"/>
    </font>
    <font>
      <b/>
      <sz val="10"/>
      <name val="Poppins regular"/>
    </font>
    <font>
      <sz val="36"/>
      <name val="Poppins regular"/>
    </font>
    <font>
      <b/>
      <sz val="10"/>
      <name val="Calibri"/>
      <scheme val="minor"/>
    </font>
    <font>
      <b/>
      <sz val="10"/>
      <color rgb="FF000000"/>
      <name val="Calibri"/>
      <scheme val="minor"/>
    </font>
    <font>
      <b/>
      <sz val="10"/>
      <name val="Calibri"/>
      <family val="2"/>
      <scheme val="minor"/>
    </font>
    <font>
      <sz val="11"/>
      <color rgb="FF000000"/>
      <name val="Calibri"/>
      <scheme val="minor"/>
    </font>
  </fonts>
  <fills count="13">
    <fill>
      <patternFill patternType="none"/>
    </fill>
    <fill>
      <patternFill patternType="gray125"/>
    </fill>
    <fill>
      <patternFill patternType="solid">
        <fgColor theme="0"/>
        <bgColor indexed="64"/>
      </patternFill>
    </fill>
    <fill>
      <patternFill patternType="solid">
        <fgColor rgb="FF1A4488"/>
        <bgColor indexed="64"/>
      </patternFill>
    </fill>
    <fill>
      <patternFill patternType="solid">
        <fgColor rgb="FF6B96CF"/>
        <bgColor indexed="64"/>
      </patternFill>
    </fill>
    <fill>
      <patternFill patternType="solid">
        <fgColor rgb="FFCB1823"/>
        <bgColor indexed="64"/>
      </patternFill>
    </fill>
    <fill>
      <patternFill patternType="solid">
        <fgColor theme="2"/>
        <bgColor indexed="64"/>
      </patternFill>
    </fill>
    <fill>
      <patternFill patternType="solid">
        <fgColor indexed="65"/>
        <bgColor theme="0"/>
      </patternFill>
    </fill>
    <fill>
      <patternFill patternType="solid">
        <fgColor theme="0"/>
        <bgColor theme="0"/>
      </patternFill>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theme="5" tint="0.79998168889431442"/>
        <bgColor indexed="64"/>
      </patternFill>
    </fill>
  </fills>
  <borders count="5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rgb="FF000000"/>
      </bottom>
      <diagonal/>
    </border>
    <border>
      <left style="thick">
        <color indexed="64"/>
      </left>
      <right style="thick">
        <color indexed="64"/>
      </right>
      <top style="thick">
        <color indexed="64"/>
      </top>
      <bottom style="thick">
        <color indexed="64"/>
      </bottom>
      <diagonal/>
    </border>
    <border>
      <left/>
      <right style="thick">
        <color indexed="64"/>
      </right>
      <top style="thin">
        <color indexed="64"/>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rgb="FF000000"/>
      </bottom>
      <diagonal/>
    </border>
    <border>
      <left style="medium">
        <color indexed="64"/>
      </left>
      <right/>
      <top/>
      <bottom style="thin">
        <color rgb="FF000000"/>
      </bottom>
      <diagonal/>
    </border>
    <border>
      <left/>
      <right style="medium">
        <color indexed="64"/>
      </right>
      <top/>
      <bottom style="thin">
        <color rgb="FF000000"/>
      </bottom>
      <diagonal/>
    </border>
    <border>
      <left style="thin">
        <color rgb="FF000000"/>
      </left>
      <right style="medium">
        <color indexed="64"/>
      </right>
      <top/>
      <bottom/>
      <diagonal/>
    </border>
    <border>
      <left style="thin">
        <color indexed="64"/>
      </left>
      <right style="medium">
        <color indexed="64"/>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top style="thin">
        <color rgb="FF000000"/>
      </top>
      <bottom style="thin">
        <color indexed="64"/>
      </bottom>
      <diagonal/>
    </border>
    <border>
      <left style="medium">
        <color indexed="64"/>
      </left>
      <right/>
      <top style="thin">
        <color rgb="FF000000"/>
      </top>
      <bottom style="thin">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rgb="FF000000"/>
      </right>
      <top style="thin">
        <color rgb="FF000000"/>
      </top>
      <bottom/>
      <diagonal/>
    </border>
    <border>
      <left style="thin">
        <color theme="0" tint="-0.14996795556505021"/>
      </left>
      <right style="thin">
        <color theme="0" tint="-0.14996795556505021"/>
      </right>
      <top style="thin">
        <color theme="0" tint="-0.14996795556505021"/>
      </top>
      <bottom style="dotted">
        <color rgb="FFFFC000"/>
      </bottom>
      <diagonal/>
    </border>
    <border>
      <left style="thin">
        <color theme="0" tint="-0.14996795556505021"/>
      </left>
      <right style="thin">
        <color theme="0" tint="-0.14996795556505021"/>
      </right>
      <top/>
      <bottom style="thin">
        <color theme="0" tint="-0.14996795556505021"/>
      </bottom>
      <diagonal/>
    </border>
    <border>
      <left style="thin">
        <color theme="2" tint="-0.14996795556505021"/>
      </left>
      <right style="thin">
        <color theme="2" tint="-0.14996795556505021"/>
      </right>
      <top/>
      <bottom style="thin">
        <color theme="2" tint="-0.14996795556505021"/>
      </bottom>
      <diagonal/>
    </border>
  </borders>
  <cellStyleXfs count="9">
    <xf numFmtId="0" fontId="0" fillId="0" borderId="0"/>
    <xf numFmtId="0" fontId="5" fillId="0" borderId="0"/>
    <xf numFmtId="0" fontId="7" fillId="0" borderId="0" applyNumberFormat="0" applyFill="0" applyBorder="0" applyAlignment="0" applyProtection="0"/>
    <xf numFmtId="0" fontId="6" fillId="0" borderId="0"/>
    <xf numFmtId="0" fontId="4" fillId="0" borderId="0"/>
    <xf numFmtId="0" fontId="3" fillId="0" borderId="0"/>
    <xf numFmtId="0" fontId="2" fillId="0" borderId="0"/>
    <xf numFmtId="0" fontId="1" fillId="0" borderId="0"/>
    <xf numFmtId="0" fontId="6" fillId="0" borderId="0"/>
  </cellStyleXfs>
  <cellXfs count="204">
    <xf numFmtId="0" fontId="0" fillId="0" borderId="0" xfId="0" applyAlignment="1">
      <alignment horizontal="left" vertical="top"/>
    </xf>
    <xf numFmtId="0" fontId="8" fillId="0" borderId="0" xfId="0" applyFont="1" applyAlignment="1" applyProtection="1">
      <alignment horizontal="left" vertical="top"/>
      <protection locked="0"/>
    </xf>
    <xf numFmtId="0" fontId="8" fillId="0" borderId="0" xfId="0" applyFont="1" applyAlignment="1">
      <alignment horizontal="left" vertical="top"/>
    </xf>
    <xf numFmtId="0" fontId="10" fillId="4" borderId="7" xfId="0" applyFont="1" applyFill="1" applyBorder="1" applyAlignment="1">
      <alignment horizontal="center" vertical="center" wrapText="1"/>
    </xf>
    <xf numFmtId="0" fontId="16" fillId="2" borderId="0" xfId="0" applyFont="1" applyFill="1"/>
    <xf numFmtId="0" fontId="8" fillId="2" borderId="0" xfId="0" applyFont="1" applyFill="1" applyProtection="1">
      <protection hidden="1"/>
    </xf>
    <xf numFmtId="0" fontId="8" fillId="2" borderId="0" xfId="0" applyFont="1" applyFill="1"/>
    <xf numFmtId="0" fontId="8" fillId="0" borderId="0" xfId="0" applyFont="1" applyAlignment="1" applyProtection="1">
      <alignment horizontal="left" vertical="top"/>
      <protection hidden="1"/>
    </xf>
    <xf numFmtId="0" fontId="8" fillId="2" borderId="0" xfId="0" applyFont="1" applyFill="1" applyAlignment="1">
      <alignment horizontal="left" vertical="center"/>
    </xf>
    <xf numFmtId="0" fontId="8" fillId="2" borderId="0" xfId="0" applyFont="1" applyFill="1" applyAlignment="1">
      <alignment wrapText="1"/>
    </xf>
    <xf numFmtId="0" fontId="26" fillId="4" borderId="10" xfId="0" applyFont="1" applyFill="1" applyBorder="1" applyAlignment="1">
      <alignment horizontal="center" vertical="center" wrapText="1"/>
    </xf>
    <xf numFmtId="0" fontId="27" fillId="4" borderId="7" xfId="0" applyFont="1" applyFill="1" applyBorder="1" applyAlignment="1" applyProtection="1">
      <alignment horizontal="center" vertical="center"/>
      <protection hidden="1"/>
    </xf>
    <xf numFmtId="164" fontId="27" fillId="4" borderId="10" xfId="0" applyNumberFormat="1" applyFont="1" applyFill="1" applyBorder="1" applyAlignment="1" applyProtection="1">
      <alignment horizontal="center" vertical="center" wrapText="1"/>
      <protection hidden="1"/>
    </xf>
    <xf numFmtId="0" fontId="17" fillId="2" borderId="0" xfId="0" applyFont="1" applyFill="1" applyAlignment="1">
      <alignment horizontal="center" vertical="center" wrapText="1"/>
    </xf>
    <xf numFmtId="14" fontId="29" fillId="0" borderId="7" xfId="0" applyNumberFormat="1" applyFont="1" applyBorder="1" applyAlignment="1" applyProtection="1">
      <alignment horizontal="center" vertical="center" wrapText="1"/>
      <protection locked="0"/>
    </xf>
    <xf numFmtId="0" fontId="13" fillId="7" borderId="0" xfId="0" applyFont="1" applyFill="1" applyAlignment="1">
      <alignment wrapText="1"/>
    </xf>
    <xf numFmtId="0" fontId="8" fillId="0" borderId="17" xfId="0" applyFont="1" applyBorder="1" applyAlignment="1" applyProtection="1">
      <alignment horizontal="left" vertical="top"/>
      <protection locked="0"/>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20" xfId="0" applyFont="1" applyBorder="1" applyAlignment="1">
      <alignment horizontal="left" vertical="top"/>
    </xf>
    <xf numFmtId="0" fontId="8" fillId="0" borderId="21" xfId="0" applyFont="1" applyBorder="1" applyAlignment="1">
      <alignment horizontal="left" vertical="top"/>
    </xf>
    <xf numFmtId="0" fontId="15" fillId="3" borderId="35" xfId="0" applyFont="1" applyFill="1" applyBorder="1" applyAlignment="1">
      <alignment vertical="center" wrapText="1"/>
    </xf>
    <xf numFmtId="1" fontId="14" fillId="3" borderId="36" xfId="0" applyNumberFormat="1" applyFont="1" applyFill="1" applyBorder="1" applyAlignment="1">
      <alignment horizontal="center" vertical="center" shrinkToFit="1"/>
    </xf>
    <xf numFmtId="0" fontId="26" fillId="4" borderId="29" xfId="0" applyFont="1" applyFill="1" applyBorder="1" applyAlignment="1">
      <alignment horizontal="center" vertical="center" wrapText="1"/>
    </xf>
    <xf numFmtId="0" fontId="26" fillId="4" borderId="25" xfId="0" applyFont="1" applyFill="1" applyBorder="1" applyAlignment="1">
      <alignment horizontal="center" vertical="center" wrapText="1"/>
    </xf>
    <xf numFmtId="164" fontId="14" fillId="4" borderId="25" xfId="0" applyNumberFormat="1" applyFont="1" applyFill="1" applyBorder="1" applyAlignment="1" applyProtection="1">
      <alignment horizontal="center" vertical="center" wrapText="1"/>
      <protection hidden="1"/>
    </xf>
    <xf numFmtId="1" fontId="14" fillId="3" borderId="38" xfId="0" applyNumberFormat="1" applyFont="1" applyFill="1" applyBorder="1" applyAlignment="1">
      <alignment horizontal="center" vertical="center" shrinkToFit="1"/>
    </xf>
    <xf numFmtId="164" fontId="11" fillId="4" borderId="37" xfId="0" applyNumberFormat="1" applyFont="1" applyFill="1" applyBorder="1" applyAlignment="1" applyProtection="1">
      <alignment horizontal="center" vertical="center" wrapText="1"/>
      <protection hidden="1"/>
    </xf>
    <xf numFmtId="0" fontId="8" fillId="2" borderId="20" xfId="0" applyFont="1" applyFill="1" applyBorder="1" applyAlignment="1">
      <alignment horizontal="left" vertical="center"/>
    </xf>
    <xf numFmtId="0" fontId="8" fillId="2" borderId="21" xfId="0" applyFont="1" applyFill="1" applyBorder="1" applyAlignment="1">
      <alignment horizontal="left" vertical="center"/>
    </xf>
    <xf numFmtId="0" fontId="8" fillId="2" borderId="20" xfId="0" applyFont="1" applyFill="1" applyBorder="1"/>
    <xf numFmtId="0" fontId="31" fillId="2" borderId="0" xfId="0" applyFont="1" applyFill="1" applyAlignment="1">
      <alignment horizontal="right" vertical="center" wrapText="1"/>
    </xf>
    <xf numFmtId="0" fontId="31" fillId="2" borderId="0" xfId="0" applyFont="1" applyFill="1" applyAlignment="1">
      <alignment horizontal="left" vertical="center" wrapText="1"/>
    </xf>
    <xf numFmtId="0" fontId="13" fillId="6" borderId="0" xfId="0" applyFont="1" applyFill="1" applyAlignment="1" applyProtection="1">
      <alignment wrapText="1"/>
      <protection locked="0"/>
    </xf>
    <xf numFmtId="0" fontId="18" fillId="2" borderId="21" xfId="0" applyFont="1" applyFill="1" applyBorder="1" applyAlignment="1">
      <alignment vertical="center" wrapText="1"/>
    </xf>
    <xf numFmtId="0" fontId="8" fillId="2" borderId="20" xfId="0" applyFont="1" applyFill="1" applyBorder="1" applyAlignment="1">
      <alignment wrapText="1"/>
    </xf>
    <xf numFmtId="0" fontId="19" fillId="2" borderId="0" xfId="0" applyFont="1" applyFill="1"/>
    <xf numFmtId="0" fontId="8" fillId="2" borderId="21" xfId="0" applyFont="1" applyFill="1" applyBorder="1"/>
    <xf numFmtId="0" fontId="32" fillId="2" borderId="0" xfId="0" applyFont="1" applyFill="1" applyAlignment="1">
      <alignment horizontal="righ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0" fillId="0" borderId="0" xfId="0" applyFont="1"/>
    <xf numFmtId="0" fontId="19" fillId="2" borderId="0" xfId="0" applyFont="1" applyFill="1" applyAlignment="1">
      <alignment horizontal="left"/>
    </xf>
    <xf numFmtId="0" fontId="30" fillId="2" borderId="0" xfId="0" applyFont="1" applyFill="1" applyAlignment="1">
      <alignment vertical="center"/>
    </xf>
    <xf numFmtId="0" fontId="31" fillId="2" borderId="0" xfId="0" applyFont="1" applyFill="1" applyAlignment="1">
      <alignment vertical="center"/>
    </xf>
    <xf numFmtId="0" fontId="31" fillId="2" borderId="0" xfId="0" applyFont="1" applyFill="1" applyAlignment="1">
      <alignment vertical="top"/>
    </xf>
    <xf numFmtId="0" fontId="21" fillId="2" borderId="0" xfId="0" applyFont="1" applyFill="1"/>
    <xf numFmtId="0" fontId="8" fillId="2" borderId="39" xfId="0" applyFont="1" applyFill="1" applyBorder="1"/>
    <xf numFmtId="0" fontId="8" fillId="2" borderId="40" xfId="0" applyFont="1" applyFill="1" applyBorder="1"/>
    <xf numFmtId="0" fontId="31" fillId="2" borderId="40" xfId="0" applyFont="1" applyFill="1" applyBorder="1" applyAlignment="1">
      <alignment vertical="center"/>
    </xf>
    <xf numFmtId="0" fontId="32" fillId="2" borderId="40" xfId="0" applyFont="1" applyFill="1" applyBorder="1" applyAlignment="1">
      <alignment vertical="center"/>
    </xf>
    <xf numFmtId="0" fontId="19" fillId="2" borderId="40" xfId="0" applyFont="1" applyFill="1" applyBorder="1" applyAlignment="1">
      <alignment vertical="center"/>
    </xf>
    <xf numFmtId="0" fontId="8" fillId="2" borderId="41" xfId="0" applyFont="1" applyFill="1" applyBorder="1"/>
    <xf numFmtId="0" fontId="13" fillId="6" borderId="0" xfId="0" applyFont="1" applyFill="1" applyAlignment="1" applyProtection="1">
      <alignment horizontal="center" vertical="center" wrapText="1"/>
      <protection locked="0"/>
    </xf>
    <xf numFmtId="0" fontId="6" fillId="0" borderId="0" xfId="0" applyFont="1" applyAlignment="1">
      <alignment horizontal="left" vertical="top"/>
    </xf>
    <xf numFmtId="14" fontId="35" fillId="0" borderId="24" xfId="0" applyNumberFormat="1" applyFont="1" applyBorder="1" applyAlignment="1" applyProtection="1">
      <alignment horizontal="center" vertical="top" wrapText="1"/>
      <protection locked="0" hidden="1"/>
    </xf>
    <xf numFmtId="14" fontId="35" fillId="0" borderId="12" xfId="0" applyNumberFormat="1" applyFont="1" applyBorder="1" applyAlignment="1" applyProtection="1">
      <alignment horizontal="center" vertical="top" wrapText="1"/>
      <protection locked="0" hidden="1"/>
    </xf>
    <xf numFmtId="164" fontId="11" fillId="4" borderId="25" xfId="0" applyNumberFormat="1" applyFont="1" applyFill="1" applyBorder="1" applyAlignment="1" applyProtection="1">
      <alignment horizontal="center" vertical="center" wrapText="1"/>
      <protection hidden="1"/>
    </xf>
    <xf numFmtId="0" fontId="8" fillId="7" borderId="0" xfId="0" applyFont="1" applyFill="1" applyAlignment="1" applyProtection="1">
      <alignment horizontal="left" vertical="top"/>
      <protection locked="0"/>
    </xf>
    <xf numFmtId="0" fontId="8" fillId="7" borderId="0" xfId="0" applyFont="1" applyFill="1" applyAlignment="1">
      <alignment horizontal="left" vertical="top"/>
    </xf>
    <xf numFmtId="0" fontId="16" fillId="8" borderId="0" xfId="0" applyFont="1" applyFill="1"/>
    <xf numFmtId="0" fontId="8" fillId="8" borderId="0" xfId="0" applyFont="1" applyFill="1" applyProtection="1">
      <protection hidden="1"/>
    </xf>
    <xf numFmtId="0" fontId="8" fillId="8" borderId="0" xfId="0" applyFont="1" applyFill="1"/>
    <xf numFmtId="0" fontId="8" fillId="7" borderId="0" xfId="0" applyFont="1" applyFill="1" applyAlignment="1" applyProtection="1">
      <alignment horizontal="left" vertical="top"/>
      <protection hidden="1"/>
    </xf>
    <xf numFmtId="0" fontId="8" fillId="8" borderId="0" xfId="0" applyFont="1" applyFill="1" applyAlignment="1">
      <alignment horizontal="left" vertical="center"/>
    </xf>
    <xf numFmtId="0" fontId="8" fillId="8" borderId="0" xfId="0" applyFont="1" applyFill="1" applyAlignment="1">
      <alignment wrapText="1"/>
    </xf>
    <xf numFmtId="0" fontId="17" fillId="8" borderId="0" xfId="0" applyFont="1" applyFill="1" applyAlignment="1">
      <alignment horizontal="left" wrapText="1"/>
    </xf>
    <xf numFmtId="0" fontId="18" fillId="8" borderId="0" xfId="0" applyFont="1" applyFill="1" applyAlignment="1">
      <alignment vertical="center" wrapText="1"/>
    </xf>
    <xf numFmtId="0" fontId="22" fillId="7" borderId="0" xfId="2" applyFont="1" applyFill="1" applyBorder="1" applyAlignment="1" applyProtection="1">
      <alignment horizontal="left" vertical="top"/>
    </xf>
    <xf numFmtId="2" fontId="40" fillId="0" borderId="15" xfId="0" applyNumberFormat="1" applyFont="1" applyBorder="1" applyAlignment="1" applyProtection="1">
      <alignment horizontal="center" vertical="center" wrapText="1"/>
      <protection locked="0"/>
    </xf>
    <xf numFmtId="0" fontId="1" fillId="0" borderId="0" xfId="7"/>
    <xf numFmtId="0" fontId="1" fillId="0" borderId="0" xfId="7" applyAlignment="1">
      <alignment horizontal="center" vertical="center"/>
    </xf>
    <xf numFmtId="0" fontId="1" fillId="0" borderId="0" xfId="7" applyAlignment="1">
      <alignment vertical="center" wrapText="1"/>
    </xf>
    <xf numFmtId="1" fontId="41" fillId="0" borderId="50" xfId="8" applyNumberFormat="1" applyFont="1" applyBorder="1" applyAlignment="1" applyProtection="1">
      <alignment horizontal="center" vertical="center" wrapText="1" shrinkToFit="1"/>
      <protection locked="0"/>
    </xf>
    <xf numFmtId="0" fontId="38" fillId="0" borderId="49" xfId="7" applyFont="1" applyBorder="1" applyAlignment="1">
      <alignment horizontal="center" vertical="center" wrapText="1"/>
    </xf>
    <xf numFmtId="1" fontId="42" fillId="0" borderId="50" xfId="8" applyNumberFormat="1" applyFont="1" applyBorder="1" applyAlignment="1" applyProtection="1">
      <alignment horizontal="center" vertical="center" wrapText="1" shrinkToFit="1"/>
      <protection locked="0"/>
    </xf>
    <xf numFmtId="0" fontId="38" fillId="0" borderId="49" xfId="7" quotePrefix="1" applyFont="1" applyBorder="1" applyAlignment="1">
      <alignment horizontal="left" vertical="center" wrapText="1"/>
    </xf>
    <xf numFmtId="1" fontId="41" fillId="9" borderId="50" xfId="8" applyNumberFormat="1" applyFont="1" applyFill="1" applyBorder="1" applyAlignment="1" applyProtection="1">
      <alignment horizontal="center" vertical="center" wrapText="1" shrinkToFit="1"/>
      <protection locked="0"/>
    </xf>
    <xf numFmtId="0" fontId="38" fillId="9" borderId="49" xfId="7" applyFont="1" applyFill="1" applyBorder="1" applyAlignment="1">
      <alignment horizontal="left" vertical="center" wrapText="1"/>
    </xf>
    <xf numFmtId="0" fontId="38" fillId="0" borderId="49" xfId="7" applyFont="1" applyBorder="1" applyAlignment="1">
      <alignment horizontal="left" vertical="center" wrapText="1"/>
    </xf>
    <xf numFmtId="1" fontId="41" fillId="12" borderId="50" xfId="8" applyNumberFormat="1" applyFont="1" applyFill="1" applyBorder="1" applyAlignment="1" applyProtection="1">
      <alignment horizontal="center" vertical="center" wrapText="1" shrinkToFit="1"/>
      <protection locked="0"/>
    </xf>
    <xf numFmtId="1" fontId="43" fillId="0" borderId="50" xfId="8" applyNumberFormat="1" applyFont="1" applyBorder="1" applyAlignment="1" applyProtection="1">
      <alignment horizontal="center" vertical="center" wrapText="1" shrinkToFit="1"/>
      <protection locked="0"/>
    </xf>
    <xf numFmtId="1" fontId="41" fillId="10" borderId="50" xfId="8" applyNumberFormat="1" applyFont="1" applyFill="1" applyBorder="1" applyAlignment="1" applyProtection="1">
      <alignment horizontal="center" vertical="center" wrapText="1" shrinkToFit="1"/>
      <protection locked="0"/>
    </xf>
    <xf numFmtId="1" fontId="41" fillId="11" borderId="50" xfId="8" applyNumberFormat="1" applyFont="1" applyFill="1" applyBorder="1" applyAlignment="1" applyProtection="1">
      <alignment horizontal="center" vertical="center" wrapText="1" shrinkToFit="1"/>
      <protection locked="0"/>
    </xf>
    <xf numFmtId="0" fontId="36" fillId="11" borderId="49" xfId="7" applyFont="1" applyFill="1" applyBorder="1" applyAlignment="1">
      <alignment horizontal="center" vertical="center" wrapText="1"/>
    </xf>
    <xf numFmtId="0" fontId="44" fillId="9" borderId="49" xfId="7" applyFont="1" applyFill="1" applyBorder="1" applyAlignment="1">
      <alignment horizontal="left" vertical="center" wrapText="1"/>
    </xf>
    <xf numFmtId="1" fontId="43" fillId="12" borderId="50" xfId="8" applyNumberFormat="1" applyFont="1" applyFill="1" applyBorder="1" applyAlignment="1" applyProtection="1">
      <alignment horizontal="center" vertical="center" wrapText="1" shrinkToFit="1"/>
      <protection locked="0"/>
    </xf>
    <xf numFmtId="0" fontId="38" fillId="0" borderId="49" xfId="7" applyFont="1" applyBorder="1" applyAlignment="1">
      <alignment horizontal="center" vertical="center"/>
    </xf>
    <xf numFmtId="0" fontId="36" fillId="0" borderId="49" xfId="7" applyFont="1" applyBorder="1" applyAlignment="1">
      <alignment horizontal="center" vertical="center"/>
    </xf>
    <xf numFmtId="0" fontId="37" fillId="11" borderId="48" xfId="7" applyFont="1" applyFill="1" applyBorder="1" applyAlignment="1">
      <alignment horizontal="center" vertical="center" wrapText="1"/>
    </xf>
    <xf numFmtId="49" fontId="37" fillId="11" borderId="46" xfId="7" applyNumberFormat="1" applyFont="1" applyFill="1" applyBorder="1" applyAlignment="1">
      <alignment horizontal="center" vertical="center" wrapText="1"/>
    </xf>
    <xf numFmtId="0" fontId="38" fillId="0" borderId="49" xfId="7" quotePrefix="1" applyFont="1" applyBorder="1" applyAlignment="1">
      <alignment horizontal="left" vertical="top" wrapText="1"/>
    </xf>
    <xf numFmtId="0" fontId="38" fillId="9" borderId="49" xfId="7" quotePrefix="1" applyFont="1" applyFill="1" applyBorder="1" applyAlignment="1">
      <alignment horizontal="left" vertical="center" wrapText="1"/>
    </xf>
    <xf numFmtId="0" fontId="1" fillId="0" borderId="0" xfId="7" applyAlignment="1">
      <alignment horizontal="left" wrapText="1"/>
    </xf>
    <xf numFmtId="49" fontId="35" fillId="2" borderId="10" xfId="0" applyNumberFormat="1" applyFont="1" applyFill="1" applyBorder="1" applyAlignment="1" applyProtection="1">
      <alignment horizontal="center" vertical="top"/>
      <protection locked="0" hidden="1"/>
    </xf>
    <xf numFmtId="49" fontId="35" fillId="2" borderId="12" xfId="0" applyNumberFormat="1" applyFont="1" applyFill="1" applyBorder="1" applyAlignment="1" applyProtection="1">
      <alignment horizontal="center" vertical="top"/>
      <protection locked="0" hidden="1"/>
    </xf>
    <xf numFmtId="49" fontId="35" fillId="2" borderId="10" xfId="0" applyNumberFormat="1" applyFont="1" applyFill="1" applyBorder="1" applyAlignment="1" applyProtection="1">
      <alignment horizontal="center" vertical="top" wrapText="1"/>
      <protection locked="0" hidden="1"/>
    </xf>
    <xf numFmtId="49" fontId="35" fillId="2" borderId="12" xfId="0" applyNumberFormat="1" applyFont="1" applyFill="1" applyBorder="1" applyAlignment="1" applyProtection="1">
      <alignment horizontal="center" vertical="top" wrapText="1"/>
      <protection locked="0" hidden="1"/>
    </xf>
    <xf numFmtId="49" fontId="35" fillId="2" borderId="7" xfId="0" applyNumberFormat="1" applyFont="1" applyFill="1" applyBorder="1" applyAlignment="1" applyProtection="1">
      <alignment horizontal="center" vertical="top"/>
      <protection locked="0" hidden="1"/>
    </xf>
    <xf numFmtId="0" fontId="14" fillId="3" borderId="2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3" xfId="0" applyFont="1" applyFill="1" applyBorder="1" applyAlignment="1">
      <alignment horizontal="left" vertical="center" wrapText="1"/>
    </xf>
    <xf numFmtId="1" fontId="29" fillId="0" borderId="24" xfId="0" applyNumberFormat="1" applyFont="1" applyBorder="1" applyAlignment="1" applyProtection="1">
      <alignment horizontal="center" vertical="center" shrinkToFit="1"/>
      <protection locked="0"/>
    </xf>
    <xf numFmtId="1" fontId="29" fillId="0" borderId="7" xfId="0" applyNumberFormat="1" applyFont="1" applyBorder="1" applyAlignment="1" applyProtection="1">
      <alignment horizontal="center" vertical="center" shrinkToFit="1"/>
      <protection locked="0"/>
    </xf>
    <xf numFmtId="14" fontId="7" fillId="0" borderId="8" xfId="2" applyNumberFormat="1" applyFill="1" applyBorder="1" applyAlignment="1" applyProtection="1">
      <alignment horizontal="center" vertical="center" wrapText="1"/>
      <protection locked="0"/>
    </xf>
    <xf numFmtId="14" fontId="29" fillId="0" borderId="26" xfId="0" applyNumberFormat="1" applyFont="1" applyBorder="1" applyAlignment="1" applyProtection="1">
      <alignment horizontal="center" vertical="center" wrapText="1"/>
      <protection locked="0"/>
    </xf>
    <xf numFmtId="0" fontId="10" fillId="4" borderId="7"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hidden="1"/>
    </xf>
    <xf numFmtId="0" fontId="13" fillId="4" borderId="25" xfId="0" applyFont="1" applyFill="1" applyBorder="1" applyAlignment="1" applyProtection="1">
      <alignment horizontal="center" vertical="center" wrapText="1"/>
      <protection hidden="1"/>
    </xf>
    <xf numFmtId="1" fontId="25" fillId="4" borderId="20" xfId="0" applyNumberFormat="1" applyFont="1" applyFill="1" applyBorder="1" applyAlignment="1">
      <alignment horizontal="left" vertical="center" shrinkToFit="1"/>
    </xf>
    <xf numFmtId="1" fontId="25" fillId="4" borderId="0" xfId="0" applyNumberFormat="1" applyFont="1" applyFill="1" applyAlignment="1">
      <alignment horizontal="left" vertical="center" shrinkToFit="1"/>
    </xf>
    <xf numFmtId="1" fontId="25" fillId="4" borderId="21" xfId="0" applyNumberFormat="1" applyFont="1" applyFill="1" applyBorder="1" applyAlignment="1">
      <alignment horizontal="left" vertical="center" shrinkToFit="1"/>
    </xf>
    <xf numFmtId="0" fontId="26" fillId="4" borderId="10"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35" fillId="2" borderId="10" xfId="0" applyFont="1" applyFill="1" applyBorder="1" applyAlignment="1" applyProtection="1">
      <alignment horizontal="center"/>
      <protection locked="0" hidden="1"/>
    </xf>
    <xf numFmtId="0" fontId="35" fillId="2" borderId="12" xfId="0" applyFont="1" applyFill="1" applyBorder="1" applyAlignment="1" applyProtection="1">
      <alignment horizontal="center"/>
      <protection locked="0" hidden="1"/>
    </xf>
    <xf numFmtId="0" fontId="10" fillId="4" borderId="42" xfId="0" applyFont="1" applyFill="1" applyBorder="1" applyAlignment="1">
      <alignment horizontal="center" vertical="center" wrapText="1"/>
    </xf>
    <xf numFmtId="0" fontId="10" fillId="4" borderId="43" xfId="0" applyFont="1" applyFill="1" applyBorder="1" applyAlignment="1">
      <alignment horizontal="center" vertical="center" wrapText="1"/>
    </xf>
    <xf numFmtId="0" fontId="39" fillId="4" borderId="10" xfId="0" applyFont="1" applyFill="1" applyBorder="1" applyAlignment="1" applyProtection="1">
      <alignment horizontal="center" vertical="center" wrapText="1"/>
      <protection hidden="1"/>
    </xf>
    <xf numFmtId="0" fontId="39" fillId="4" borderId="12" xfId="0" applyFont="1" applyFill="1" applyBorder="1" applyAlignment="1" applyProtection="1">
      <alignment horizontal="center" vertical="center" wrapText="1"/>
      <protection hidden="1"/>
    </xf>
    <xf numFmtId="0" fontId="10" fillId="4" borderId="10" xfId="0" applyFont="1" applyFill="1" applyBorder="1" applyAlignment="1">
      <alignment horizontal="center" vertical="top"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 fontId="29" fillId="0" borderId="10" xfId="0" applyNumberFormat="1" applyFont="1" applyBorder="1" applyAlignment="1" applyProtection="1">
      <alignment horizontal="center" vertical="center" shrinkToFit="1"/>
      <protection locked="0"/>
    </xf>
    <xf numFmtId="1" fontId="29" fillId="0" borderId="11" xfId="0" applyNumberFormat="1" applyFont="1" applyBorder="1" applyAlignment="1" applyProtection="1">
      <alignment horizontal="center" vertical="center" shrinkToFit="1"/>
      <protection locked="0"/>
    </xf>
    <xf numFmtId="1" fontId="29" fillId="0" borderId="12" xfId="0" applyNumberFormat="1" applyFont="1" applyBorder="1" applyAlignment="1" applyProtection="1">
      <alignment horizontal="center" vertical="center" shrinkToFit="1"/>
      <protection locked="0"/>
    </xf>
    <xf numFmtId="0" fontId="9" fillId="3" borderId="1" xfId="0" applyFont="1" applyFill="1" applyBorder="1" applyAlignment="1">
      <alignment horizontal="left" vertical="center" wrapText="1" indent="1"/>
    </xf>
    <xf numFmtId="0" fontId="9" fillId="3" borderId="23" xfId="0" applyFont="1" applyFill="1" applyBorder="1" applyAlignment="1">
      <alignment horizontal="left" vertical="center" wrapText="1" indent="1"/>
    </xf>
    <xf numFmtId="0" fontId="24" fillId="3" borderId="22" xfId="0" applyFont="1" applyFill="1" applyBorder="1" applyAlignment="1">
      <alignment horizontal="center" vertical="center" wrapText="1"/>
    </xf>
    <xf numFmtId="0" fontId="24" fillId="3" borderId="2" xfId="0" applyFont="1" applyFill="1" applyBorder="1" applyAlignment="1">
      <alignment horizontal="center" vertical="center" wrapText="1"/>
    </xf>
    <xf numFmtId="49" fontId="28" fillId="0" borderId="27" xfId="0" applyNumberFormat="1" applyFont="1" applyBorder="1" applyAlignment="1">
      <alignment horizontal="left" vertical="center" wrapText="1"/>
    </xf>
    <xf numFmtId="49" fontId="28" fillId="0" borderId="4" xfId="0" applyNumberFormat="1" applyFont="1" applyBorder="1" applyAlignment="1">
      <alignment horizontal="left" vertical="center" wrapText="1"/>
    </xf>
    <xf numFmtId="49" fontId="28" fillId="0" borderId="28" xfId="0" applyNumberFormat="1" applyFont="1" applyBorder="1" applyAlignment="1">
      <alignment horizontal="left" vertical="center" wrapText="1"/>
    </xf>
    <xf numFmtId="0" fontId="9" fillId="3" borderId="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23" fillId="3" borderId="22" xfId="0" applyFont="1" applyFill="1" applyBorder="1" applyAlignment="1">
      <alignment horizontal="left" vertical="center" wrapText="1" indent="1"/>
    </xf>
    <xf numFmtId="0" fontId="23" fillId="3" borderId="2" xfId="0" applyFont="1" applyFill="1" applyBorder="1" applyAlignment="1">
      <alignment horizontal="left" vertical="center" wrapText="1" indent="1"/>
    </xf>
    <xf numFmtId="0" fontId="10" fillId="4" borderId="24" xfId="0" applyFont="1" applyFill="1" applyBorder="1" applyAlignment="1">
      <alignment horizontal="center" vertical="top" wrapText="1"/>
    </xf>
    <xf numFmtId="0" fontId="10" fillId="4" borderId="7" xfId="0" applyFont="1" applyFill="1" applyBorder="1" applyAlignment="1">
      <alignment horizontal="center" vertical="top" wrapText="1"/>
    </xf>
    <xf numFmtId="0" fontId="29" fillId="0" borderId="29" xfId="0" applyFont="1" applyBorder="1" applyAlignment="1" applyProtection="1">
      <alignment horizontal="center" vertical="center" wrapText="1"/>
      <protection locked="0"/>
    </xf>
    <xf numFmtId="0" fontId="29" fillId="0" borderId="12" xfId="0" applyFont="1" applyBorder="1" applyAlignment="1" applyProtection="1">
      <alignment horizontal="center" vertical="center" wrapText="1"/>
      <protection locked="0"/>
    </xf>
    <xf numFmtId="0" fontId="10" fillId="4" borderId="25" xfId="0" applyFont="1" applyFill="1" applyBorder="1" applyAlignment="1">
      <alignment horizontal="center" vertical="top" wrapText="1"/>
    </xf>
    <xf numFmtId="1" fontId="29" fillId="0" borderId="30" xfId="0" applyNumberFormat="1" applyFont="1" applyBorder="1" applyAlignment="1" applyProtection="1">
      <alignment horizontal="center" vertical="center" shrinkToFit="1"/>
      <protection locked="0"/>
    </xf>
    <xf numFmtId="0" fontId="15" fillId="3" borderId="34" xfId="0" applyFont="1" applyFill="1" applyBorder="1" applyAlignment="1">
      <alignment horizontal="center" vertical="top" wrapText="1"/>
    </xf>
    <xf numFmtId="0" fontId="15" fillId="3" borderId="5" xfId="0" applyFont="1" applyFill="1" applyBorder="1" applyAlignment="1">
      <alignment horizontal="center" vertical="top"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2" xfId="0" applyFont="1" applyFill="1" applyBorder="1" applyAlignment="1">
      <alignment horizontal="center" vertical="center" wrapText="1"/>
    </xf>
    <xf numFmtId="1" fontId="29" fillId="0" borderId="8" xfId="0" applyNumberFormat="1" applyFont="1" applyBorder="1" applyAlignment="1" applyProtection="1">
      <alignment horizontal="center" vertical="center" shrinkToFit="1"/>
      <protection locked="0"/>
    </xf>
    <xf numFmtId="1" fontId="29" fillId="0" borderId="9" xfId="0" applyNumberFormat="1" applyFont="1" applyBorder="1" applyAlignment="1" applyProtection="1">
      <alignment horizontal="center" vertical="center" shrinkToFit="1"/>
      <protection locked="0"/>
    </xf>
    <xf numFmtId="1" fontId="29" fillId="0" borderId="14" xfId="0" applyNumberFormat="1" applyFont="1" applyBorder="1" applyAlignment="1" applyProtection="1">
      <alignment horizontal="center" vertical="center" shrinkToFit="1"/>
      <protection locked="0"/>
    </xf>
    <xf numFmtId="0" fontId="10" fillId="4" borderId="24" xfId="0" applyFont="1" applyFill="1" applyBorder="1" applyAlignment="1">
      <alignment horizontal="center" vertical="center" wrapText="1"/>
    </xf>
    <xf numFmtId="0" fontId="10" fillId="4" borderId="31"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32" xfId="0" applyFont="1" applyFill="1" applyBorder="1" applyAlignment="1">
      <alignment horizontal="center" vertical="top" wrapText="1"/>
    </xf>
    <xf numFmtId="0" fontId="10" fillId="4" borderId="45" xfId="0" applyFont="1" applyFill="1" applyBorder="1" applyAlignment="1">
      <alignment horizontal="center" vertical="center" wrapText="1"/>
    </xf>
    <xf numFmtId="1" fontId="13" fillId="4" borderId="29" xfId="0" applyNumberFormat="1" applyFont="1" applyFill="1" applyBorder="1" applyAlignment="1">
      <alignment horizontal="center" vertical="center" shrinkToFit="1"/>
    </xf>
    <xf numFmtId="1" fontId="13" fillId="4" borderId="12" xfId="0" applyNumberFormat="1" applyFont="1" applyFill="1" applyBorder="1" applyAlignment="1">
      <alignment horizontal="center" vertical="center" shrinkToFit="1"/>
    </xf>
    <xf numFmtId="0" fontId="10" fillId="4" borderId="44" xfId="0" applyFont="1" applyFill="1" applyBorder="1" applyAlignment="1">
      <alignment horizontal="center" vertical="center" wrapText="1"/>
    </xf>
    <xf numFmtId="0" fontId="10" fillId="4" borderId="27" xfId="0" applyFont="1" applyFill="1" applyBorder="1" applyAlignment="1">
      <alignment horizontal="center" vertical="top" wrapText="1"/>
    </xf>
    <xf numFmtId="0" fontId="10" fillId="4" borderId="4" xfId="0" applyFont="1" applyFill="1" applyBorder="1" applyAlignment="1">
      <alignment horizontal="center" vertical="top" wrapText="1"/>
    </xf>
    <xf numFmtId="0" fontId="10" fillId="4" borderId="28" xfId="0" applyFont="1" applyFill="1" applyBorder="1" applyAlignment="1">
      <alignment horizontal="center" vertical="top" wrapText="1"/>
    </xf>
    <xf numFmtId="49" fontId="35" fillId="2" borderId="7" xfId="0" applyNumberFormat="1" applyFont="1" applyFill="1" applyBorder="1" applyAlignment="1" applyProtection="1">
      <alignment horizontal="center" vertical="top" wrapText="1"/>
      <protection locked="0" hidden="1"/>
    </xf>
    <xf numFmtId="0" fontId="26" fillId="4" borderId="11" xfId="0" applyFont="1" applyFill="1" applyBorder="1" applyAlignment="1">
      <alignment horizontal="center" vertical="center" wrapText="1"/>
    </xf>
    <xf numFmtId="2" fontId="12" fillId="5" borderId="9" xfId="0" applyNumberFormat="1" applyFont="1" applyFill="1" applyBorder="1" applyAlignment="1">
      <alignment horizontal="center" vertical="center" wrapText="1"/>
    </xf>
    <xf numFmtId="2" fontId="12" fillId="5" borderId="26" xfId="0" applyNumberFormat="1" applyFont="1" applyFill="1" applyBorder="1" applyAlignment="1">
      <alignment horizontal="center" vertical="center" wrapText="1"/>
    </xf>
    <xf numFmtId="0" fontId="34" fillId="4" borderId="33" xfId="0" applyFont="1" applyFill="1" applyBorder="1" applyAlignment="1" applyProtection="1">
      <alignment horizontal="left" vertical="center" wrapText="1"/>
      <protection hidden="1"/>
    </xf>
    <xf numFmtId="0" fontId="34" fillId="4" borderId="9" xfId="0" applyFont="1" applyFill="1" applyBorder="1" applyAlignment="1" applyProtection="1">
      <alignment horizontal="left" vertical="center" wrapText="1"/>
      <protection hidden="1"/>
    </xf>
    <xf numFmtId="0" fontId="34" fillId="4" borderId="16" xfId="0" applyFont="1" applyFill="1" applyBorder="1" applyAlignment="1" applyProtection="1">
      <alignment horizontal="left" vertical="center" wrapText="1"/>
      <protection hidden="1"/>
    </xf>
    <xf numFmtId="0" fontId="14" fillId="3" borderId="20" xfId="0" applyFont="1" applyFill="1" applyBorder="1" applyAlignment="1">
      <alignment horizontal="left" vertical="center" wrapText="1"/>
    </xf>
    <xf numFmtId="0" fontId="14" fillId="3" borderId="0" xfId="0" applyFont="1" applyFill="1" applyAlignment="1">
      <alignment horizontal="left" vertical="center" wrapText="1"/>
    </xf>
    <xf numFmtId="0" fontId="14" fillId="3" borderId="5" xfId="0" applyFont="1" applyFill="1" applyBorder="1" applyAlignment="1">
      <alignment horizontal="left" vertical="center" wrapText="1"/>
    </xf>
    <xf numFmtId="0" fontId="14" fillId="3" borderId="6" xfId="0" applyFont="1" applyFill="1" applyBorder="1" applyAlignment="1">
      <alignment horizontal="left" vertical="center" wrapText="1"/>
    </xf>
    <xf numFmtId="49" fontId="35" fillId="2" borderId="10" xfId="0" applyNumberFormat="1" applyFont="1" applyFill="1" applyBorder="1" applyAlignment="1" applyProtection="1">
      <alignment horizontal="center"/>
      <protection locked="0" hidden="1"/>
    </xf>
    <xf numFmtId="49" fontId="35" fillId="2" borderId="12" xfId="0" applyNumberFormat="1" applyFont="1" applyFill="1" applyBorder="1" applyAlignment="1" applyProtection="1">
      <alignment horizontal="center"/>
      <protection locked="0" hidden="1"/>
    </xf>
    <xf numFmtId="49" fontId="35" fillId="2" borderId="10" xfId="0" applyNumberFormat="1" applyFont="1" applyFill="1" applyBorder="1" applyAlignment="1" applyProtection="1">
      <alignment horizontal="center" vertical="center" wrapText="1"/>
      <protection locked="0" hidden="1"/>
    </xf>
    <xf numFmtId="49" fontId="35" fillId="2" borderId="12" xfId="0" applyNumberFormat="1" applyFont="1" applyFill="1" applyBorder="1" applyAlignment="1" applyProtection="1">
      <alignment horizontal="center" vertical="center" wrapText="1"/>
      <protection locked="0" hidden="1"/>
    </xf>
    <xf numFmtId="49" fontId="35" fillId="2" borderId="7" xfId="0" applyNumberFormat="1" applyFont="1" applyFill="1" applyBorder="1" applyAlignment="1" applyProtection="1">
      <alignment horizontal="center" vertical="center" wrapText="1"/>
      <protection locked="0" hidden="1"/>
    </xf>
    <xf numFmtId="0" fontId="11" fillId="4" borderId="33" xfId="0" applyFont="1" applyFill="1" applyBorder="1" applyAlignment="1">
      <alignment horizontal="right" vertical="center" wrapText="1"/>
    </xf>
    <xf numFmtId="0" fontId="11" fillId="4" borderId="9" xfId="0" applyFont="1" applyFill="1" applyBorder="1" applyAlignment="1">
      <alignment horizontal="right" vertical="center" wrapText="1"/>
    </xf>
    <xf numFmtId="0" fontId="11" fillId="4" borderId="14" xfId="0" applyFont="1" applyFill="1" applyBorder="1" applyAlignment="1">
      <alignment horizontal="right" vertical="center" wrapText="1"/>
    </xf>
    <xf numFmtId="0" fontId="11" fillId="4" borderId="33" xfId="0" applyFont="1" applyFill="1" applyBorder="1" applyAlignment="1" applyProtection="1">
      <alignment horizontal="right" vertical="center" wrapText="1"/>
      <protection hidden="1"/>
    </xf>
    <xf numFmtId="0" fontId="11" fillId="4" borderId="9" xfId="0" applyFont="1" applyFill="1" applyBorder="1" applyAlignment="1" applyProtection="1">
      <alignment horizontal="right" vertical="center" wrapText="1"/>
      <protection hidden="1"/>
    </xf>
    <xf numFmtId="0" fontId="11" fillId="4" borderId="14" xfId="0" applyFont="1" applyFill="1" applyBorder="1" applyAlignment="1" applyProtection="1">
      <alignment horizontal="right" vertical="center" wrapText="1"/>
      <protection hidden="1"/>
    </xf>
    <xf numFmtId="0" fontId="26" fillId="4" borderId="42" xfId="0" applyFont="1" applyFill="1" applyBorder="1" applyAlignment="1">
      <alignment horizontal="center" vertical="center" wrapText="1"/>
    </xf>
    <xf numFmtId="0" fontId="26" fillId="4" borderId="43" xfId="0" applyFont="1" applyFill="1" applyBorder="1" applyAlignment="1">
      <alignment horizontal="center" vertical="center" wrapText="1"/>
    </xf>
    <xf numFmtId="0" fontId="26" fillId="4" borderId="44" xfId="0" applyFont="1" applyFill="1" applyBorder="1" applyAlignment="1">
      <alignment horizontal="center" vertical="center" wrapText="1"/>
    </xf>
    <xf numFmtId="49" fontId="35" fillId="2" borderId="11" xfId="0" applyNumberFormat="1" applyFont="1" applyFill="1" applyBorder="1" applyAlignment="1" applyProtection="1">
      <alignment horizontal="center" vertical="top"/>
      <protection locked="0" hidden="1"/>
    </xf>
    <xf numFmtId="0" fontId="14" fillId="3" borderId="27" xfId="0" applyFont="1" applyFill="1" applyBorder="1" applyAlignment="1">
      <alignment horizontal="left" vertical="center" wrapText="1"/>
    </xf>
    <xf numFmtId="0" fontId="14" fillId="3" borderId="4" xfId="0" applyFont="1" applyFill="1" applyBorder="1" applyAlignment="1">
      <alignment horizontal="left" vertical="center" wrapText="1"/>
    </xf>
    <xf numFmtId="0" fontId="14" fillId="3" borderId="47" xfId="0" applyFont="1" applyFill="1" applyBorder="1" applyAlignment="1">
      <alignment horizontal="left" vertical="center" wrapText="1"/>
    </xf>
    <xf numFmtId="49" fontId="35" fillId="2" borderId="11" xfId="0" applyNumberFormat="1" applyFont="1" applyFill="1" applyBorder="1" applyAlignment="1" applyProtection="1">
      <alignment horizontal="center" vertical="center" wrapText="1"/>
      <protection locked="0" hidden="1"/>
    </xf>
    <xf numFmtId="0" fontId="33" fillId="6" borderId="40" xfId="0" applyFont="1" applyFill="1" applyBorder="1" applyAlignment="1" applyProtection="1">
      <alignment horizontal="center" vertical="center"/>
      <protection locked="0"/>
    </xf>
    <xf numFmtId="0" fontId="31" fillId="2" borderId="0" xfId="0" applyFont="1" applyFill="1" applyAlignment="1">
      <alignment horizontal="left" vertical="center" wrapText="1"/>
    </xf>
    <xf numFmtId="0" fontId="32" fillId="2" borderId="0" xfId="0" applyFont="1" applyFill="1" applyAlignment="1">
      <alignment horizontal="justify" vertical="center" wrapText="1"/>
    </xf>
    <xf numFmtId="0" fontId="13" fillId="6" borderId="0" xfId="0" applyFont="1" applyFill="1" applyAlignment="1" applyProtection="1">
      <alignment horizontal="center" vertical="center" wrapText="1"/>
      <protection locked="0"/>
    </xf>
    <xf numFmtId="0" fontId="13" fillId="6" borderId="0" xfId="0" applyFont="1" applyFill="1" applyAlignment="1" applyProtection="1">
      <alignment horizontal="center" wrapText="1"/>
      <protection locked="0"/>
    </xf>
    <xf numFmtId="0" fontId="32" fillId="2" borderId="0" xfId="0" applyFont="1" applyFill="1" applyAlignment="1">
      <alignment horizontal="center" vertical="center"/>
    </xf>
    <xf numFmtId="0" fontId="11" fillId="4" borderId="29" xfId="0" applyFont="1" applyFill="1" applyBorder="1" applyAlignment="1">
      <alignment horizontal="right" vertical="center" wrapText="1"/>
    </xf>
    <xf numFmtId="0" fontId="11" fillId="4" borderId="11" xfId="0" applyFont="1" applyFill="1" applyBorder="1" applyAlignment="1">
      <alignment horizontal="right" vertical="center" wrapText="1"/>
    </xf>
    <xf numFmtId="0" fontId="11" fillId="4" borderId="12" xfId="0" applyFont="1" applyFill="1" applyBorder="1" applyAlignment="1">
      <alignment horizontal="right" vertical="center" wrapText="1"/>
    </xf>
    <xf numFmtId="0" fontId="11" fillId="4" borderId="24" xfId="0" applyFont="1" applyFill="1" applyBorder="1" applyAlignment="1">
      <alignment horizontal="right" vertical="center" wrapText="1"/>
    </xf>
    <xf numFmtId="0" fontId="11" fillId="4" borderId="7" xfId="0" applyFont="1" applyFill="1" applyBorder="1" applyAlignment="1">
      <alignment horizontal="right" vertical="center" wrapText="1"/>
    </xf>
  </cellXfs>
  <cellStyles count="9">
    <cellStyle name="Hipervínculo" xfId="2" builtinId="8"/>
    <cellStyle name="Normal" xfId="0" builtinId="0"/>
    <cellStyle name="Normal 2" xfId="1" xr:uid="{4E127A21-6021-41E6-AD6A-605553633594}"/>
    <cellStyle name="Normal 2 2" xfId="8" xr:uid="{3D847108-716B-412B-984F-888CE466F134}"/>
    <cellStyle name="Normal 3" xfId="3" xr:uid="{3552E010-A90A-4773-A83D-27C8514F5400}"/>
    <cellStyle name="Normal 4" xfId="4" xr:uid="{C40C8031-8218-464E-AC0A-81FA0EC03FB9}"/>
    <cellStyle name="Normal 5" xfId="5" xr:uid="{52DB36E9-C5F4-4DDE-BB96-2CBC6BE191F0}"/>
    <cellStyle name="Normal 6" xfId="6" xr:uid="{2B782F3C-0DCE-49CA-9063-10CE659B3F40}"/>
    <cellStyle name="Normal 7" xfId="7" xr:uid="{E58714E2-8046-43FF-87DB-1A0C59365F2A}"/>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1A4488"/>
      <color rgb="FF6B96CF"/>
      <color rgb="FFCB18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10</xdr:col>
      <xdr:colOff>1051560</xdr:colOff>
      <xdr:row>2</xdr:row>
      <xdr:rowOff>45720</xdr:rowOff>
    </xdr:from>
    <xdr:to>
      <xdr:col>12</xdr:col>
      <xdr:colOff>367</xdr:colOff>
      <xdr:row>2</xdr:row>
      <xdr:rowOff>398100</xdr:rowOff>
    </xdr:to>
    <xdr:pic>
      <xdr:nvPicPr>
        <xdr:cNvPr id="8" name="Imagen 7">
          <a:extLst>
            <a:ext uri="{FF2B5EF4-FFF2-40B4-BE49-F238E27FC236}">
              <a16:creationId xmlns:a16="http://schemas.microsoft.com/office/drawing/2014/main" id="{BAD02B42-F259-C06E-7F8F-962D861E32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78740" y="152400"/>
          <a:ext cx="1266104"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Z:\Correcciones\1_TECNOLOG&#205;A\Masivas\CLIENTES%20MASIVAS\INECO\2023\2.%20MARZO%20BLOQUE%20III\2.%20LISTADOS\LISTADO%20DEFINITIVO.xlsx" TargetMode="External"/><Relationship Id="rId1" Type="http://schemas.openxmlformats.org/officeDocument/2006/relationships/externalLinkPath" Target="file:///Z:\Correcciones\1_TECNOLOG&#205;A\Masivas\CLIENTES%20MASIVAS\INECO\2023\2.%20MARZO%20BLOQUE%20III\2.%20LISTADOS\LISTADO%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ra.munoz\Desktop\Seleccion\TRE\SIN%20FORMULA\PROCESOS%20TRE%2002-02-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ra.munoz\Documents\seleccion\Junio%202020\18-06-20\informe%20staffing\sin%20formulas\Informe%20procesos%20activos%20Ingenieria%20VF%2022-06-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Grupos\Rec_Humanos\SELECCION%202\TASA%20ESTABILIZACION%202020\People%20Experts\Tanda%202\Reuni&#243;n%2016%20junio%20PE\TRAGSA.%20Registro%20y%20seguimiento%20de%20candidaturas%20tras%20entrevistas%20ULTIM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Y:\Datos\Seleccion\PROCESOS%20EN%20CURSO\CLIENTES\GRUPO%20TRAGSA\TASA%20DE%20ESTABILIZACI&#211;N\FASE%20ENTREVISTA\ANALISIS%20PASAN%20A%20ENTREVISTA\LISTADOS%20CALIFICACIONES%20DEFINITIVAS%20TRAGSA%20V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peopleexperts-my.sharepoint.com/personal/alp_people-experts_com/Documents/TRAGSA/Excel%20acreditaci&#243;n%20tragsa%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DMITIDOS"/>
      <sheetName val="TOTAL LISTADO"/>
      <sheetName val="LISTADO "/>
      <sheetName val="LISTADO DEF"/>
      <sheetName val="REQUISITOS"/>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PROC. ACT."/>
      <sheetName val="SALIDA"/>
      <sheetName val="Hoja1"/>
      <sheetName val="OTROS"/>
      <sheetName val="Tabla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6"/>
      <sheetName val="instrucciones"/>
      <sheetName val="SALIDA"/>
      <sheetName val="PLANTILLA PROC. ACT."/>
      <sheetName val="NACIONAL"/>
      <sheetName val="PLANTILLA OTROS PROC."/>
      <sheetName val="INTERNAC "/>
      <sheetName val="RESUMEN  "/>
      <sheetName val="RESUMEN"/>
      <sheetName val="Hoja4"/>
      <sheetName val="OTROS PROC. D. ICV"/>
    </sheetNames>
    <sheetDataSet>
      <sheetData sheetId="0"/>
      <sheetData sheetId="1"/>
      <sheetData sheetId="2"/>
      <sheetData sheetId="3"/>
      <sheetData sheetId="4"/>
      <sheetData sheetId="5">
        <row r="1">
          <cell r="W1" t="str">
            <v>FECHA DE ACTUALIZACIÓN: 22 de Junio de 2020</v>
          </cell>
        </row>
      </sheetData>
      <sheetData sheetId="6"/>
      <sheetData sheetId="7">
        <row r="1">
          <cell r="W1" t="str">
            <v>FECHA DE ACTUALIZACIÓN: 22 de Junio de 2020</v>
          </cell>
        </row>
      </sheetData>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Hoja1"/>
      <sheetName val="ADMITIDOS PROVISIONALES"/>
      <sheetName val="EXCLUIDOS PROVISIONALES"/>
      <sheetName val="leyendas TEE"/>
      <sheetName val="ELECCIÓN BLOQU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sheetName val="ANÁLISIS TRAGSA 1º PUBLICACIÓN"/>
      <sheetName val="TRAGSA PRUEBAS PRESENCIALES"/>
      <sheetName val="ANÁLISIS TRAGSA BLOQUES NO PUBL"/>
      <sheetName val="ANÁLISIS BLOQUES TODOS"/>
      <sheetName val="TRAGSA 1º PUBLICADO ENTREVISTA"/>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GSA 2"/>
      <sheetName val="leyendas TEE"/>
      <sheetName val="TRAGSA 1 (2)"/>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C382-1FB8-4952-81DB-E0AA97AC241F}">
  <sheetPr>
    <pageSetUpPr fitToPage="1"/>
  </sheetPr>
  <dimension ref="A1:DP214"/>
  <sheetViews>
    <sheetView tabSelected="1" zoomScale="85" zoomScaleNormal="85" zoomScaleSheetLayoutView="100" workbookViewId="0">
      <selection activeCell="C10" sqref="C10:F10"/>
    </sheetView>
  </sheetViews>
  <sheetFormatPr baseColWidth="10" defaultColWidth="9.33203125" defaultRowHeight="19.8" x14ac:dyDescent="0.25"/>
  <cols>
    <col min="1" max="1" width="15.5546875" style="1" customWidth="1"/>
    <col min="2" max="2" width="15.88671875" style="1" customWidth="1"/>
    <col min="3" max="3" width="14.44140625" style="1" bestFit="1" customWidth="1"/>
    <col min="4" max="5" width="14.6640625" style="1" customWidth="1"/>
    <col min="6" max="6" width="17.88671875" style="1" customWidth="1"/>
    <col min="7" max="7" width="18.77734375" style="1" customWidth="1"/>
    <col min="8" max="8" width="24.21875" style="1" customWidth="1"/>
    <col min="9" max="9" width="27.6640625" style="1" customWidth="1"/>
    <col min="10" max="10" width="20.77734375" style="1" customWidth="1"/>
    <col min="11" max="11" width="16.6640625" style="1" customWidth="1"/>
    <col min="12" max="12" width="18.109375" style="1" customWidth="1"/>
    <col min="13" max="97" width="9.33203125" style="59"/>
    <col min="98" max="120" width="9.33203125" style="58"/>
    <col min="121" max="16384" width="9.33203125" style="1"/>
  </cols>
  <sheetData>
    <row r="1" spans="1:120" ht="1.5" customHeight="1" x14ac:dyDescent="0.25">
      <c r="A1" s="16"/>
      <c r="B1" s="17"/>
      <c r="C1" s="17"/>
      <c r="D1" s="17"/>
      <c r="E1" s="17"/>
      <c r="F1" s="17"/>
      <c r="G1" s="17"/>
      <c r="H1" s="17"/>
      <c r="I1" s="17"/>
      <c r="J1" s="17"/>
      <c r="K1" s="17"/>
      <c r="L1" s="18"/>
    </row>
    <row r="2" spans="1:120" s="2" customFormat="1" ht="7.5" customHeight="1" x14ac:dyDescent="0.25">
      <c r="A2" s="19"/>
      <c r="L2" s="20"/>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c r="DL2" s="59"/>
      <c r="DM2" s="59"/>
      <c r="DN2" s="59"/>
      <c r="DO2" s="59"/>
      <c r="DP2" s="59"/>
    </row>
    <row r="3" spans="1:120" s="2" customFormat="1" ht="35.4" customHeight="1" x14ac:dyDescent="0.25">
      <c r="A3" s="136" t="s">
        <v>32</v>
      </c>
      <c r="B3" s="137"/>
      <c r="C3" s="137"/>
      <c r="D3" s="137"/>
      <c r="E3" s="137"/>
      <c r="F3" s="137"/>
      <c r="G3" s="137"/>
      <c r="H3" s="137"/>
      <c r="I3" s="137"/>
      <c r="J3" s="137"/>
      <c r="K3" s="127"/>
      <c r="L3" s="128"/>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c r="DL3" s="59"/>
      <c r="DM3" s="59"/>
      <c r="DN3" s="59"/>
      <c r="DO3" s="59"/>
      <c r="DP3" s="59"/>
    </row>
    <row r="4" spans="1:120" s="2" customFormat="1" ht="7.5" customHeight="1" x14ac:dyDescent="0.25">
      <c r="A4" s="19"/>
      <c r="L4" s="20"/>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c r="DL4" s="59"/>
      <c r="DM4" s="59"/>
      <c r="DN4" s="59"/>
      <c r="DO4" s="59"/>
      <c r="DP4" s="59"/>
    </row>
    <row r="5" spans="1:120" s="2" customFormat="1" ht="15.6" customHeight="1" x14ac:dyDescent="0.25">
      <c r="A5" s="129" t="s">
        <v>14</v>
      </c>
      <c r="B5" s="130"/>
      <c r="C5" s="130"/>
      <c r="D5" s="130"/>
      <c r="E5" s="130"/>
      <c r="F5" s="130"/>
      <c r="G5" s="130"/>
      <c r="H5" s="130"/>
      <c r="I5" s="130"/>
      <c r="J5" s="130"/>
      <c r="K5" s="134"/>
      <c r="L5" s="135"/>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c r="DL5" s="59"/>
      <c r="DM5" s="59"/>
      <c r="DN5" s="59"/>
      <c r="DO5" s="59"/>
      <c r="DP5" s="59"/>
    </row>
    <row r="6" spans="1:120" s="2" customFormat="1" ht="43.5" customHeight="1" x14ac:dyDescent="0.25">
      <c r="A6" s="152" t="s">
        <v>15</v>
      </c>
      <c r="B6" s="106"/>
      <c r="C6" s="106"/>
      <c r="D6" s="106" t="s">
        <v>31</v>
      </c>
      <c r="E6" s="106"/>
      <c r="F6" s="3" t="s">
        <v>19</v>
      </c>
      <c r="G6" s="146" t="s">
        <v>16</v>
      </c>
      <c r="H6" s="147"/>
      <c r="I6" s="148"/>
      <c r="J6" s="3" t="s">
        <v>17</v>
      </c>
      <c r="K6" s="106" t="s">
        <v>18</v>
      </c>
      <c r="L6" s="107"/>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c r="DL6" s="59"/>
      <c r="DM6" s="59"/>
      <c r="DN6" s="59"/>
      <c r="DO6" s="59"/>
      <c r="DP6" s="59"/>
    </row>
    <row r="7" spans="1:120" ht="40.049999999999997" customHeight="1" x14ac:dyDescent="0.25">
      <c r="A7" s="102"/>
      <c r="B7" s="103"/>
      <c r="C7" s="103"/>
      <c r="D7" s="103"/>
      <c r="E7" s="103"/>
      <c r="F7" s="14"/>
      <c r="G7" s="149"/>
      <c r="H7" s="150"/>
      <c r="I7" s="151"/>
      <c r="J7" s="14"/>
      <c r="K7" s="104"/>
      <c r="L7" s="105"/>
    </row>
    <row r="8" spans="1:120" s="2" customFormat="1" ht="15.75" customHeight="1" x14ac:dyDescent="0.25">
      <c r="A8" s="129" t="s">
        <v>0</v>
      </c>
      <c r="B8" s="130"/>
      <c r="C8" s="130"/>
      <c r="D8" s="130"/>
      <c r="E8" s="130"/>
      <c r="F8" s="130"/>
      <c r="G8" s="130"/>
      <c r="H8" s="130"/>
      <c r="I8" s="130"/>
      <c r="J8" s="130"/>
      <c r="K8" s="134"/>
      <c r="L8" s="135"/>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row>
    <row r="9" spans="1:120" s="2" customFormat="1" ht="43.5" customHeight="1" x14ac:dyDescent="0.25">
      <c r="A9" s="156" t="s">
        <v>10</v>
      </c>
      <c r="B9" s="118"/>
      <c r="C9" s="117" t="s">
        <v>43</v>
      </c>
      <c r="D9" s="159"/>
      <c r="E9" s="159"/>
      <c r="F9" s="118"/>
      <c r="G9" s="117" t="s">
        <v>2</v>
      </c>
      <c r="H9" s="118"/>
      <c r="I9" s="117" t="s">
        <v>44</v>
      </c>
      <c r="J9" s="118"/>
      <c r="K9" s="106" t="s">
        <v>9</v>
      </c>
      <c r="L9" s="107"/>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c r="BE9" s="59"/>
      <c r="BF9" s="59"/>
      <c r="BG9" s="59"/>
      <c r="BH9" s="59"/>
      <c r="BI9" s="59"/>
      <c r="BJ9" s="59"/>
      <c r="BK9" s="59"/>
      <c r="BL9" s="59"/>
      <c r="BM9" s="59"/>
      <c r="BN9" s="59"/>
      <c r="BO9" s="59"/>
      <c r="BP9" s="59"/>
      <c r="BQ9" s="59"/>
      <c r="BR9" s="59"/>
      <c r="BS9" s="59"/>
      <c r="BT9" s="59"/>
      <c r="BU9" s="59"/>
      <c r="BV9" s="59"/>
      <c r="BW9" s="59"/>
      <c r="BX9" s="59"/>
      <c r="BY9" s="59"/>
      <c r="BZ9" s="59"/>
      <c r="CA9" s="59"/>
      <c r="CB9" s="59"/>
      <c r="CC9" s="59"/>
      <c r="CD9" s="59"/>
      <c r="CE9" s="59"/>
      <c r="CF9" s="59"/>
      <c r="CG9" s="59"/>
      <c r="CH9" s="59"/>
      <c r="CI9" s="59"/>
      <c r="CJ9" s="59"/>
      <c r="CK9" s="59"/>
      <c r="CL9" s="59"/>
      <c r="CM9" s="59"/>
      <c r="CN9" s="59"/>
      <c r="CO9" s="59"/>
      <c r="CP9" s="59"/>
      <c r="CQ9" s="59"/>
      <c r="CR9" s="59"/>
      <c r="CS9" s="59"/>
      <c r="CT9" s="59"/>
      <c r="CU9" s="59"/>
      <c r="CV9" s="59"/>
      <c r="CW9" s="59"/>
      <c r="CX9" s="59"/>
      <c r="CY9" s="59"/>
      <c r="CZ9" s="59"/>
      <c r="DA9" s="59"/>
      <c r="DB9" s="59"/>
      <c r="DC9" s="59"/>
      <c r="DD9" s="59"/>
      <c r="DE9" s="59"/>
      <c r="DF9" s="59"/>
      <c r="DG9" s="59"/>
      <c r="DH9" s="59"/>
      <c r="DI9" s="59"/>
      <c r="DJ9" s="59"/>
      <c r="DK9" s="59"/>
      <c r="DL9" s="59"/>
      <c r="DM9" s="59"/>
      <c r="DN9" s="59"/>
      <c r="DO9" s="59"/>
      <c r="DP9" s="59"/>
    </row>
    <row r="10" spans="1:120" s="2" customFormat="1" ht="96.45" customHeight="1" x14ac:dyDescent="0.25">
      <c r="A10" s="157" t="s">
        <v>150</v>
      </c>
      <c r="B10" s="158"/>
      <c r="C10" s="108" t="str">
        <f>VLOOKUP(A10,lista,2,0)</f>
        <v>G. SERVICIOS TÉCNICOS</v>
      </c>
      <c r="D10" s="108"/>
      <c r="E10" s="108"/>
      <c r="F10" s="108"/>
      <c r="G10" s="108" t="str">
        <f>VLOOKUP(A10,lista,3,0)</f>
        <v>Técnico/a 3</v>
      </c>
      <c r="H10" s="108"/>
      <c r="I10" s="119" t="str">
        <f>VLOOKUP(A10,lista,4,0)</f>
        <v>Diseñador gráfico proyectos ferroviarios</v>
      </c>
      <c r="J10" s="120"/>
      <c r="K10" s="108" t="str">
        <f>VLOOKUP(A10,lista,5,0)</f>
        <v>Madrid</v>
      </c>
      <c r="L10" s="10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c r="BI10" s="59"/>
      <c r="BJ10" s="59"/>
      <c r="BK10" s="59"/>
      <c r="BL10" s="59"/>
      <c r="BM10" s="59"/>
      <c r="BN10" s="59"/>
      <c r="BO10" s="59"/>
      <c r="BP10" s="59"/>
      <c r="BQ10" s="59"/>
      <c r="BR10" s="59"/>
      <c r="BS10" s="59"/>
      <c r="BT10" s="59"/>
      <c r="BU10" s="59"/>
      <c r="BV10" s="59"/>
      <c r="BW10" s="59"/>
      <c r="BX10" s="59"/>
      <c r="BY10" s="59"/>
      <c r="BZ10" s="59"/>
      <c r="CA10" s="59"/>
      <c r="CB10" s="59"/>
      <c r="CC10" s="59"/>
      <c r="CD10" s="59"/>
      <c r="CE10" s="59"/>
      <c r="CF10" s="59"/>
      <c r="CG10" s="59"/>
      <c r="CH10" s="59"/>
      <c r="CI10" s="59"/>
      <c r="CJ10" s="59"/>
      <c r="CK10" s="59"/>
      <c r="CL10" s="59"/>
      <c r="CM10" s="59"/>
      <c r="CN10" s="59"/>
      <c r="CO10" s="59"/>
      <c r="CP10" s="59"/>
      <c r="CQ10" s="59"/>
      <c r="CR10" s="59"/>
      <c r="CS10" s="59"/>
      <c r="CT10" s="59"/>
      <c r="CU10" s="59"/>
      <c r="CV10" s="59"/>
      <c r="CW10" s="59"/>
      <c r="CX10" s="59"/>
      <c r="CY10" s="59"/>
      <c r="CZ10" s="59"/>
      <c r="DA10" s="59"/>
      <c r="DB10" s="59"/>
      <c r="DC10" s="59"/>
      <c r="DD10" s="59"/>
      <c r="DE10" s="59"/>
      <c r="DF10" s="59"/>
      <c r="DG10" s="59"/>
      <c r="DH10" s="59"/>
      <c r="DI10" s="59"/>
      <c r="DJ10" s="59"/>
      <c r="DK10" s="59"/>
      <c r="DL10" s="59"/>
      <c r="DM10" s="59"/>
      <c r="DN10" s="59"/>
      <c r="DO10" s="59"/>
      <c r="DP10" s="59"/>
    </row>
    <row r="11" spans="1:120" s="2" customFormat="1" ht="15.75" customHeight="1" x14ac:dyDescent="0.25">
      <c r="A11" s="110" t="s">
        <v>40</v>
      </c>
      <c r="B11" s="111"/>
      <c r="C11" s="111"/>
      <c r="D11" s="111"/>
      <c r="E11" s="111"/>
      <c r="F11" s="111"/>
      <c r="G11" s="111"/>
      <c r="H11" s="111"/>
      <c r="I11" s="111"/>
      <c r="J11" s="111"/>
      <c r="K11" s="111"/>
      <c r="L11" s="112"/>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c r="BD11" s="59"/>
      <c r="BE11" s="59"/>
      <c r="BF11" s="59"/>
      <c r="BG11" s="59"/>
      <c r="BH11" s="59"/>
      <c r="BI11" s="59"/>
      <c r="BJ11" s="59"/>
      <c r="BK11" s="59"/>
      <c r="BL11" s="59"/>
      <c r="BM11" s="59"/>
      <c r="BN11" s="59"/>
      <c r="BO11" s="59"/>
      <c r="BP11" s="59"/>
      <c r="BQ11" s="59"/>
      <c r="BR11" s="59"/>
      <c r="BS11" s="59"/>
      <c r="BT11" s="59"/>
      <c r="BU11" s="59"/>
      <c r="BV11" s="59"/>
      <c r="BW11" s="59"/>
      <c r="BX11" s="59"/>
      <c r="BY11" s="59"/>
      <c r="BZ11" s="59"/>
      <c r="CA11" s="59"/>
      <c r="CB11" s="59"/>
      <c r="CC11" s="59"/>
      <c r="CD11" s="59"/>
      <c r="CE11" s="59"/>
      <c r="CF11" s="59"/>
      <c r="CG11" s="59"/>
      <c r="CH11" s="59"/>
      <c r="CI11" s="59"/>
      <c r="CJ11" s="59"/>
      <c r="CK11" s="59"/>
      <c r="CL11" s="59"/>
      <c r="CM11" s="59"/>
      <c r="CN11" s="59"/>
      <c r="CO11" s="59"/>
      <c r="CP11" s="59"/>
      <c r="CQ11" s="59"/>
      <c r="CR11" s="59"/>
      <c r="CS11" s="59"/>
      <c r="CT11" s="59"/>
      <c r="CU11" s="59"/>
      <c r="CV11" s="59"/>
      <c r="CW11" s="59"/>
      <c r="CX11" s="59"/>
      <c r="CY11" s="59"/>
      <c r="CZ11" s="59"/>
      <c r="DA11" s="59"/>
      <c r="DB11" s="59"/>
      <c r="DC11" s="59"/>
      <c r="DD11" s="59"/>
      <c r="DE11" s="59"/>
      <c r="DF11" s="59"/>
      <c r="DG11" s="59"/>
      <c r="DH11" s="59"/>
      <c r="DI11" s="59"/>
      <c r="DJ11" s="59"/>
      <c r="DK11" s="59"/>
      <c r="DL11" s="59"/>
      <c r="DM11" s="59"/>
      <c r="DN11" s="59"/>
      <c r="DO11" s="59"/>
      <c r="DP11" s="59"/>
    </row>
    <row r="12" spans="1:120" s="2" customFormat="1" ht="19.2" customHeight="1" x14ac:dyDescent="0.25">
      <c r="A12" s="129" t="s">
        <v>1</v>
      </c>
      <c r="B12" s="130"/>
      <c r="C12" s="130"/>
      <c r="D12" s="130"/>
      <c r="E12" s="130"/>
      <c r="F12" s="130"/>
      <c r="G12" s="130"/>
      <c r="H12" s="130"/>
      <c r="I12" s="130"/>
      <c r="J12" s="130"/>
      <c r="K12" s="134"/>
      <c r="L12" s="135"/>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c r="AV12" s="59"/>
      <c r="AW12" s="5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59"/>
      <c r="CC12" s="59"/>
      <c r="CD12" s="59"/>
      <c r="CE12" s="59"/>
      <c r="CF12" s="59"/>
      <c r="CG12" s="59"/>
      <c r="CH12" s="59"/>
      <c r="CI12" s="59"/>
      <c r="CJ12" s="59"/>
      <c r="CK12" s="59"/>
      <c r="CL12" s="59"/>
      <c r="CM12" s="59"/>
      <c r="CN12" s="59"/>
      <c r="CO12" s="59"/>
      <c r="CP12" s="59"/>
      <c r="CQ12" s="59"/>
      <c r="CR12" s="59"/>
      <c r="CS12" s="59"/>
      <c r="CT12" s="59"/>
      <c r="CU12" s="59"/>
      <c r="CV12" s="59"/>
      <c r="CW12" s="59"/>
      <c r="CX12" s="59"/>
      <c r="CY12" s="59"/>
      <c r="CZ12" s="59"/>
      <c r="DA12" s="59"/>
      <c r="DB12" s="59"/>
      <c r="DC12" s="59"/>
      <c r="DD12" s="59"/>
      <c r="DE12" s="59"/>
      <c r="DF12" s="59"/>
      <c r="DG12" s="59"/>
      <c r="DH12" s="59"/>
      <c r="DI12" s="59"/>
      <c r="DJ12" s="59"/>
      <c r="DK12" s="59"/>
      <c r="DL12" s="59"/>
      <c r="DM12" s="59"/>
      <c r="DN12" s="59"/>
      <c r="DO12" s="59"/>
      <c r="DP12" s="59"/>
    </row>
    <row r="13" spans="1:120" s="2" customFormat="1" ht="22.2" customHeight="1" x14ac:dyDescent="0.25">
      <c r="A13" s="160" t="s">
        <v>35</v>
      </c>
      <c r="B13" s="161"/>
      <c r="C13" s="161"/>
      <c r="D13" s="161"/>
      <c r="E13" s="161"/>
      <c r="F13" s="161"/>
      <c r="G13" s="161"/>
      <c r="H13" s="161"/>
      <c r="I13" s="161"/>
      <c r="J13" s="161"/>
      <c r="K13" s="161"/>
      <c r="L13" s="162"/>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59"/>
      <c r="BR13" s="59"/>
      <c r="BS13" s="59"/>
      <c r="BT13" s="59"/>
      <c r="BU13" s="59"/>
      <c r="BV13" s="59"/>
      <c r="BW13" s="59"/>
      <c r="BX13" s="59"/>
      <c r="BY13" s="59"/>
      <c r="BZ13" s="59"/>
      <c r="CA13" s="59"/>
      <c r="CB13" s="59"/>
      <c r="CC13" s="59"/>
      <c r="CD13" s="59"/>
      <c r="CE13" s="59"/>
      <c r="CF13" s="59"/>
      <c r="CG13" s="59"/>
      <c r="CH13" s="59"/>
      <c r="CI13" s="59"/>
      <c r="CJ13" s="59"/>
      <c r="CK13" s="59"/>
      <c r="CL13" s="59"/>
      <c r="CM13" s="59"/>
      <c r="CN13" s="59"/>
      <c r="CO13" s="59"/>
      <c r="CP13" s="59"/>
      <c r="CQ13" s="59"/>
      <c r="CR13" s="59"/>
      <c r="CS13" s="59"/>
      <c r="CT13" s="59"/>
      <c r="CU13" s="59"/>
      <c r="CV13" s="59"/>
      <c r="CW13" s="59"/>
      <c r="CX13" s="59"/>
      <c r="CY13" s="59"/>
      <c r="CZ13" s="59"/>
      <c r="DA13" s="59"/>
      <c r="DB13" s="59"/>
      <c r="DC13" s="59"/>
      <c r="DD13" s="59"/>
      <c r="DE13" s="59"/>
      <c r="DF13" s="59"/>
      <c r="DG13" s="59"/>
      <c r="DH13" s="59"/>
      <c r="DI13" s="59"/>
      <c r="DJ13" s="59"/>
      <c r="DK13" s="59"/>
      <c r="DL13" s="59"/>
      <c r="DM13" s="59"/>
      <c r="DN13" s="59"/>
      <c r="DO13" s="59"/>
      <c r="DP13" s="59"/>
    </row>
    <row r="14" spans="1:120" s="2" customFormat="1" ht="18.75" customHeight="1" x14ac:dyDescent="0.25">
      <c r="A14" s="138" t="s">
        <v>12</v>
      </c>
      <c r="B14" s="139"/>
      <c r="C14" s="121" t="s">
        <v>11</v>
      </c>
      <c r="D14" s="122"/>
      <c r="E14" s="122"/>
      <c r="F14" s="122"/>
      <c r="G14" s="122"/>
      <c r="H14" s="122"/>
      <c r="I14" s="123"/>
      <c r="J14" s="139" t="s">
        <v>13</v>
      </c>
      <c r="K14" s="139"/>
      <c r="L14" s="142"/>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59"/>
      <c r="BK14" s="59"/>
      <c r="BL14" s="59"/>
      <c r="BM14" s="59"/>
      <c r="BN14" s="59"/>
      <c r="BO14" s="59"/>
      <c r="BP14" s="59"/>
      <c r="BQ14" s="59"/>
      <c r="BR14" s="59"/>
      <c r="BS14" s="59"/>
      <c r="BT14" s="59"/>
      <c r="BU14" s="59"/>
      <c r="BV14" s="59"/>
      <c r="BW14" s="59"/>
      <c r="BX14" s="59"/>
      <c r="BY14" s="59"/>
      <c r="BZ14" s="59"/>
      <c r="CA14" s="59"/>
      <c r="CB14" s="59"/>
      <c r="CC14" s="59"/>
      <c r="CD14" s="59"/>
      <c r="CE14" s="59"/>
      <c r="CF14" s="59"/>
      <c r="CG14" s="59"/>
      <c r="CH14" s="59"/>
      <c r="CI14" s="59"/>
      <c r="CJ14" s="59"/>
      <c r="CK14" s="59"/>
      <c r="CL14" s="59"/>
      <c r="CM14" s="59"/>
      <c r="CN14" s="59"/>
      <c r="CO14" s="59"/>
      <c r="CP14" s="59"/>
      <c r="CQ14" s="59"/>
      <c r="CR14" s="59"/>
      <c r="CS14" s="59"/>
      <c r="CT14" s="59"/>
      <c r="CU14" s="59"/>
      <c r="CV14" s="59"/>
      <c r="CW14" s="59"/>
      <c r="CX14" s="59"/>
      <c r="CY14" s="59"/>
      <c r="CZ14" s="59"/>
      <c r="DA14" s="59"/>
      <c r="DB14" s="59"/>
      <c r="DC14" s="59"/>
      <c r="DD14" s="59"/>
      <c r="DE14" s="59"/>
      <c r="DF14" s="59"/>
      <c r="DG14" s="59"/>
      <c r="DH14" s="59"/>
      <c r="DI14" s="59"/>
      <c r="DJ14" s="59"/>
      <c r="DK14" s="59"/>
      <c r="DL14" s="59"/>
      <c r="DM14" s="59"/>
      <c r="DN14" s="59"/>
      <c r="DO14" s="59"/>
      <c r="DP14" s="59"/>
    </row>
    <row r="15" spans="1:120" ht="40.049999999999997" customHeight="1" x14ac:dyDescent="0.25">
      <c r="A15" s="140"/>
      <c r="B15" s="141"/>
      <c r="C15" s="124"/>
      <c r="D15" s="125"/>
      <c r="E15" s="125"/>
      <c r="F15" s="125"/>
      <c r="G15" s="125"/>
      <c r="H15" s="125"/>
      <c r="I15" s="126"/>
      <c r="J15" s="124"/>
      <c r="K15" s="125"/>
      <c r="L15" s="143"/>
    </row>
    <row r="16" spans="1:120" s="2" customFormat="1" ht="18.75" customHeight="1" thickBot="1" x14ac:dyDescent="0.3">
      <c r="A16" s="153" t="s">
        <v>36</v>
      </c>
      <c r="B16" s="154"/>
      <c r="C16" s="154"/>
      <c r="D16" s="154"/>
      <c r="E16" s="154"/>
      <c r="F16" s="154"/>
      <c r="G16" s="154"/>
      <c r="H16" s="154"/>
      <c r="I16" s="154"/>
      <c r="J16" s="154"/>
      <c r="K16" s="154"/>
      <c r="L16" s="155"/>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row>
    <row r="17" spans="1:120" ht="166.8" customHeight="1" thickTop="1" thickBot="1" x14ac:dyDescent="0.3">
      <c r="A17" s="167" t="str">
        <f>VLOOKUP(A10,lista,6,0)</f>
        <v>1 año de experiencia utilizando algunos de los siguientes programas PHOTOSHOP, ILLUSTRATOR, INDESING, PREMIERE, FONTLAB, HTML y CSS, PACK OFFICE, ICG MANAGER, SKETCHUP, SKETCH, INGLÉS B1, MAILCHIMP, WORDPRESS, INVISION.</v>
      </c>
      <c r="B17" s="168"/>
      <c r="C17" s="168"/>
      <c r="D17" s="168"/>
      <c r="E17" s="168"/>
      <c r="F17" s="168"/>
      <c r="G17" s="168"/>
      <c r="H17" s="169"/>
      <c r="I17" s="69"/>
      <c r="J17" s="165" t="s">
        <v>34</v>
      </c>
      <c r="K17" s="165"/>
      <c r="L17" s="166"/>
    </row>
    <row r="18" spans="1:120" s="2" customFormat="1" ht="19.2" customHeight="1" thickTop="1" x14ac:dyDescent="0.25">
      <c r="A18" s="144" t="s">
        <v>37</v>
      </c>
      <c r="B18" s="145"/>
      <c r="C18" s="145"/>
      <c r="D18" s="145"/>
      <c r="E18" s="145"/>
      <c r="F18" s="145"/>
      <c r="G18" s="145"/>
      <c r="H18" s="145"/>
      <c r="I18" s="145"/>
      <c r="J18" s="145"/>
      <c r="K18" s="145"/>
      <c r="L18" s="21"/>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c r="CB18" s="59"/>
      <c r="CC18" s="59"/>
      <c r="CD18" s="59"/>
      <c r="CE18" s="59"/>
      <c r="CF18" s="59"/>
      <c r="CG18" s="59"/>
      <c r="CH18" s="59"/>
      <c r="CI18" s="59"/>
      <c r="CJ18" s="59"/>
      <c r="CK18" s="59"/>
      <c r="CL18" s="59"/>
      <c r="CM18" s="59"/>
      <c r="CN18" s="59"/>
      <c r="CO18" s="59"/>
      <c r="CP18" s="59"/>
      <c r="CQ18" s="59"/>
      <c r="CR18" s="59"/>
      <c r="CS18" s="59"/>
      <c r="CT18" s="59"/>
      <c r="CU18" s="59"/>
      <c r="CV18" s="59"/>
      <c r="CW18" s="59"/>
      <c r="CX18" s="59"/>
      <c r="CY18" s="59"/>
      <c r="CZ18" s="59"/>
      <c r="DA18" s="59"/>
      <c r="DB18" s="59"/>
      <c r="DC18" s="59"/>
      <c r="DD18" s="59"/>
      <c r="DE18" s="59"/>
      <c r="DF18" s="59"/>
      <c r="DG18" s="59"/>
      <c r="DH18" s="59"/>
      <c r="DI18" s="59"/>
      <c r="DJ18" s="59"/>
      <c r="DK18" s="59"/>
      <c r="DL18" s="59"/>
      <c r="DM18" s="59"/>
      <c r="DN18" s="59"/>
      <c r="DO18" s="59"/>
      <c r="DP18" s="59"/>
    </row>
    <row r="19" spans="1:120" s="2" customFormat="1" ht="113.4" customHeight="1" x14ac:dyDescent="0.25">
      <c r="A19" s="131" t="s">
        <v>1131</v>
      </c>
      <c r="B19" s="132"/>
      <c r="C19" s="132"/>
      <c r="D19" s="132"/>
      <c r="E19" s="132"/>
      <c r="F19" s="132"/>
      <c r="G19" s="132"/>
      <c r="H19" s="132"/>
      <c r="I19" s="132"/>
      <c r="J19" s="132"/>
      <c r="K19" s="132"/>
      <c r="L19" s="133"/>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c r="BD19" s="59"/>
      <c r="BE19" s="59"/>
      <c r="BF19" s="59"/>
      <c r="BG19" s="59"/>
      <c r="BH19" s="59"/>
      <c r="BI19" s="59"/>
      <c r="BJ19" s="59"/>
      <c r="BK19" s="59"/>
      <c r="BL19" s="59"/>
      <c r="BM19" s="59"/>
      <c r="BN19" s="59"/>
      <c r="BO19" s="59"/>
      <c r="BP19" s="59"/>
      <c r="BQ19" s="59"/>
      <c r="BR19" s="59"/>
      <c r="BS19" s="59"/>
      <c r="BT19" s="59"/>
      <c r="BU19" s="59"/>
      <c r="BV19" s="59"/>
      <c r="BW19" s="59"/>
      <c r="BX19" s="59"/>
      <c r="BY19" s="59"/>
      <c r="BZ19" s="59"/>
      <c r="CA19" s="59"/>
      <c r="CB19" s="59"/>
      <c r="CC19" s="59"/>
      <c r="CD19" s="59"/>
      <c r="CE19" s="59"/>
      <c r="CF19" s="59"/>
      <c r="CG19" s="59"/>
      <c r="CH19" s="59"/>
      <c r="CI19" s="59"/>
      <c r="CJ19" s="59"/>
      <c r="CK19" s="59"/>
      <c r="CL19" s="59"/>
      <c r="CM19" s="59"/>
      <c r="CN19" s="59"/>
      <c r="CO19" s="59"/>
      <c r="CP19" s="59"/>
      <c r="CQ19" s="59"/>
      <c r="CR19" s="59"/>
      <c r="CS19" s="59"/>
      <c r="CT19" s="59"/>
      <c r="CU19" s="59"/>
      <c r="CV19" s="59"/>
      <c r="CW19" s="59"/>
      <c r="CX19" s="59"/>
      <c r="CY19" s="59"/>
      <c r="CZ19" s="59"/>
      <c r="DA19" s="59"/>
      <c r="DB19" s="59"/>
      <c r="DC19" s="59"/>
      <c r="DD19" s="59"/>
      <c r="DE19" s="59"/>
      <c r="DF19" s="59"/>
      <c r="DG19" s="59"/>
      <c r="DH19" s="59"/>
      <c r="DI19" s="59"/>
      <c r="DJ19" s="59"/>
      <c r="DK19" s="59"/>
      <c r="DL19" s="59"/>
      <c r="DM19" s="59"/>
      <c r="DN19" s="59"/>
      <c r="DO19" s="59"/>
      <c r="DP19" s="59"/>
    </row>
    <row r="20" spans="1:120" s="2" customFormat="1" ht="65.400000000000006" customHeight="1" x14ac:dyDescent="0.25">
      <c r="A20" s="170" t="s">
        <v>52</v>
      </c>
      <c r="B20" s="171"/>
      <c r="C20" s="171"/>
      <c r="D20" s="171"/>
      <c r="E20" s="171"/>
      <c r="F20" s="171"/>
      <c r="G20" s="171"/>
      <c r="H20" s="171"/>
      <c r="I20" s="171"/>
      <c r="J20" s="172"/>
      <c r="K20" s="173"/>
      <c r="L20" s="22">
        <v>12</v>
      </c>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c r="BV20" s="59"/>
      <c r="BW20" s="59"/>
      <c r="BX20" s="59"/>
      <c r="BY20" s="59"/>
      <c r="BZ20" s="59"/>
      <c r="CA20" s="59"/>
      <c r="CB20" s="59"/>
      <c r="CC20" s="59"/>
      <c r="CD20" s="59"/>
      <c r="CE20" s="59"/>
      <c r="CF20" s="59"/>
      <c r="CG20" s="59"/>
      <c r="CH20" s="59"/>
      <c r="CI20" s="59"/>
      <c r="CJ20" s="59"/>
      <c r="CK20" s="59"/>
      <c r="CL20" s="59"/>
      <c r="CM20" s="59"/>
      <c r="CN20" s="59"/>
      <c r="CO20" s="59"/>
      <c r="CP20" s="59"/>
      <c r="CQ20" s="59"/>
      <c r="CR20" s="59"/>
      <c r="CS20" s="59"/>
      <c r="CT20" s="59"/>
      <c r="CU20" s="59"/>
      <c r="CV20" s="59"/>
      <c r="CW20" s="59"/>
      <c r="CX20" s="59"/>
      <c r="CY20" s="59"/>
      <c r="CZ20" s="59"/>
      <c r="DA20" s="59"/>
      <c r="DB20" s="59"/>
      <c r="DC20" s="59"/>
      <c r="DD20" s="59"/>
      <c r="DE20" s="59"/>
      <c r="DF20" s="59"/>
      <c r="DG20" s="59"/>
      <c r="DH20" s="59"/>
      <c r="DI20" s="59"/>
      <c r="DJ20" s="59"/>
      <c r="DK20" s="59"/>
      <c r="DL20" s="59"/>
      <c r="DM20" s="59"/>
      <c r="DN20" s="59"/>
      <c r="DO20" s="59"/>
      <c r="DP20" s="59"/>
    </row>
    <row r="21" spans="1:120" s="4" customFormat="1" ht="40.049999999999997" customHeight="1" x14ac:dyDescent="0.7">
      <c r="A21" s="23" t="s">
        <v>38</v>
      </c>
      <c r="B21" s="10" t="s">
        <v>48</v>
      </c>
      <c r="C21" s="113" t="s">
        <v>23</v>
      </c>
      <c r="D21" s="114"/>
      <c r="E21" s="113" t="s">
        <v>7</v>
      </c>
      <c r="F21" s="114"/>
      <c r="G21" s="113" t="s">
        <v>39</v>
      </c>
      <c r="H21" s="164"/>
      <c r="I21" s="114"/>
      <c r="J21" s="10" t="s">
        <v>20</v>
      </c>
      <c r="K21" s="10" t="s">
        <v>21</v>
      </c>
      <c r="L21" s="24" t="s">
        <v>22</v>
      </c>
      <c r="M21" s="60"/>
      <c r="N21" s="60"/>
      <c r="O21" s="60"/>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c r="BB21" s="60"/>
      <c r="BC21" s="60"/>
      <c r="BD21" s="60"/>
      <c r="BE21" s="60"/>
      <c r="BF21" s="60"/>
      <c r="BG21" s="60"/>
      <c r="BH21" s="60"/>
      <c r="BI21" s="60"/>
      <c r="BJ21" s="60"/>
      <c r="BK21" s="60"/>
      <c r="BL21" s="60"/>
      <c r="BM21" s="60"/>
      <c r="BN21" s="60"/>
      <c r="BO21" s="60"/>
      <c r="BP21" s="60"/>
      <c r="BQ21" s="60"/>
      <c r="BR21" s="60"/>
      <c r="BS21" s="60"/>
      <c r="BT21" s="60"/>
      <c r="BU21" s="60"/>
      <c r="BV21" s="60"/>
      <c r="BW21" s="60"/>
      <c r="BX21" s="60"/>
      <c r="BY21" s="60"/>
      <c r="BZ21" s="60"/>
      <c r="CA21" s="60"/>
      <c r="CB21" s="60"/>
      <c r="CC21" s="60"/>
      <c r="CD21" s="60"/>
      <c r="CE21" s="60"/>
      <c r="CF21" s="60"/>
      <c r="CG21" s="60"/>
      <c r="CH21" s="60"/>
      <c r="CI21" s="60"/>
      <c r="CJ21" s="60"/>
      <c r="CK21" s="60"/>
      <c r="CL21" s="60"/>
      <c r="CM21" s="60"/>
      <c r="CN21" s="60"/>
      <c r="CO21" s="60"/>
      <c r="CP21" s="60"/>
      <c r="CQ21" s="60"/>
      <c r="CR21" s="60"/>
      <c r="CS21" s="60"/>
      <c r="CT21" s="60"/>
      <c r="CU21" s="60"/>
      <c r="CV21" s="60"/>
      <c r="CW21" s="60"/>
      <c r="CX21" s="60"/>
      <c r="CY21" s="60"/>
      <c r="CZ21" s="60"/>
      <c r="DA21" s="60"/>
      <c r="DB21" s="60"/>
      <c r="DC21" s="60"/>
      <c r="DD21" s="60"/>
      <c r="DE21" s="60"/>
      <c r="DF21" s="60"/>
      <c r="DG21" s="60"/>
      <c r="DH21" s="60"/>
      <c r="DI21" s="60"/>
      <c r="DJ21" s="60"/>
      <c r="DK21" s="60"/>
      <c r="DL21" s="60"/>
      <c r="DM21" s="60"/>
      <c r="DN21" s="60"/>
      <c r="DO21" s="60"/>
      <c r="DP21" s="60"/>
    </row>
    <row r="22" spans="1:120" s="5" customFormat="1" ht="16.95" customHeight="1" x14ac:dyDescent="0.7">
      <c r="A22" s="55"/>
      <c r="B22" s="56"/>
      <c r="C22" s="94"/>
      <c r="D22" s="95"/>
      <c r="E22" s="115"/>
      <c r="F22" s="116"/>
      <c r="G22" s="98"/>
      <c r="H22" s="98"/>
      <c r="I22" s="98"/>
      <c r="J22" s="11" t="str">
        <f>IF(OR(ISBLANK(A22),ISBLANK(B22)),"",(B22-A22)+1)</f>
        <v/>
      </c>
      <c r="K22" s="12">
        <f>12/1826</f>
        <v>6.5717415115005475E-3</v>
      </c>
      <c r="L22" s="25" t="str">
        <f>IFERROR(ROUND(J22*K22,4),"")</f>
        <v/>
      </c>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row>
    <row r="23" spans="1:120" s="5" customFormat="1" ht="16.95" customHeight="1" x14ac:dyDescent="0.7">
      <c r="A23" s="55"/>
      <c r="B23" s="56"/>
      <c r="C23" s="94"/>
      <c r="D23" s="95"/>
      <c r="E23" s="96"/>
      <c r="F23" s="97"/>
      <c r="G23" s="98"/>
      <c r="H23" s="98"/>
      <c r="I23" s="98"/>
      <c r="J23" s="11" t="str">
        <f t="shared" ref="J23:J35" si="0">IF(OR(ISBLANK(A23),ISBLANK(B23)),"",(B23-A23)+1)</f>
        <v/>
      </c>
      <c r="K23" s="12">
        <f t="shared" ref="K23:K35" si="1">12/1826</f>
        <v>6.5717415115005475E-3</v>
      </c>
      <c r="L23" s="25" t="str">
        <f t="shared" ref="L23:L35" si="2">IFERROR(ROUND(J23*K23,4),"")</f>
        <v/>
      </c>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row>
    <row r="24" spans="1:120" s="5" customFormat="1" ht="16.95" customHeight="1" x14ac:dyDescent="0.7">
      <c r="A24" s="55"/>
      <c r="B24" s="56"/>
      <c r="C24" s="94"/>
      <c r="D24" s="95"/>
      <c r="E24" s="96"/>
      <c r="F24" s="97"/>
      <c r="G24" s="163"/>
      <c r="H24" s="163"/>
      <c r="I24" s="163"/>
      <c r="J24" s="11" t="str">
        <f t="shared" si="0"/>
        <v/>
      </c>
      <c r="K24" s="12">
        <f t="shared" si="1"/>
        <v>6.5717415115005475E-3</v>
      </c>
      <c r="L24" s="25" t="str">
        <f t="shared" si="2"/>
        <v/>
      </c>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row>
    <row r="25" spans="1:120" s="5" customFormat="1" ht="16.95" customHeight="1" x14ac:dyDescent="0.7">
      <c r="A25" s="55"/>
      <c r="B25" s="56"/>
      <c r="C25" s="94"/>
      <c r="D25" s="95"/>
      <c r="E25" s="96"/>
      <c r="F25" s="97"/>
      <c r="G25" s="163"/>
      <c r="H25" s="163"/>
      <c r="I25" s="163"/>
      <c r="J25" s="11" t="str">
        <f>IF(OR(ISBLANK(A25),ISBLANK(B25)),"",(B25-A25)+1)</f>
        <v/>
      </c>
      <c r="K25" s="12">
        <f t="shared" si="1"/>
        <v>6.5717415115005475E-3</v>
      </c>
      <c r="L25" s="25" t="str">
        <f t="shared" si="2"/>
        <v/>
      </c>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row>
    <row r="26" spans="1:120" s="5" customFormat="1" ht="16.95" customHeight="1" x14ac:dyDescent="0.7">
      <c r="A26" s="55"/>
      <c r="B26" s="56"/>
      <c r="C26" s="94"/>
      <c r="D26" s="95"/>
      <c r="E26" s="96"/>
      <c r="F26" s="97"/>
      <c r="G26" s="163"/>
      <c r="H26" s="163"/>
      <c r="I26" s="163"/>
      <c r="J26" s="11" t="str">
        <f t="shared" si="0"/>
        <v/>
      </c>
      <c r="K26" s="12">
        <f t="shared" si="1"/>
        <v>6.5717415115005475E-3</v>
      </c>
      <c r="L26" s="25" t="str">
        <f t="shared" si="2"/>
        <v/>
      </c>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row>
    <row r="27" spans="1:120" s="5" customFormat="1" ht="16.95" customHeight="1" x14ac:dyDescent="0.7">
      <c r="A27" s="55"/>
      <c r="B27" s="56"/>
      <c r="C27" s="94"/>
      <c r="D27" s="95"/>
      <c r="E27" s="96"/>
      <c r="F27" s="97"/>
      <c r="G27" s="163"/>
      <c r="H27" s="163"/>
      <c r="I27" s="163"/>
      <c r="J27" s="11" t="str">
        <f t="shared" si="0"/>
        <v/>
      </c>
      <c r="K27" s="12">
        <f t="shared" si="1"/>
        <v>6.5717415115005475E-3</v>
      </c>
      <c r="L27" s="25" t="str">
        <f t="shared" si="2"/>
        <v/>
      </c>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row>
    <row r="28" spans="1:120" s="5" customFormat="1" ht="16.95" customHeight="1" x14ac:dyDescent="0.7">
      <c r="A28" s="55"/>
      <c r="B28" s="56"/>
      <c r="C28" s="94"/>
      <c r="D28" s="95"/>
      <c r="E28" s="96"/>
      <c r="F28" s="97"/>
      <c r="G28" s="163"/>
      <c r="H28" s="163"/>
      <c r="I28" s="163"/>
      <c r="J28" s="11" t="str">
        <f t="shared" si="0"/>
        <v/>
      </c>
      <c r="K28" s="12">
        <f t="shared" si="1"/>
        <v>6.5717415115005475E-3</v>
      </c>
      <c r="L28" s="25" t="str">
        <f t="shared" si="2"/>
        <v/>
      </c>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row>
    <row r="29" spans="1:120" s="5" customFormat="1" ht="16.95" customHeight="1" x14ac:dyDescent="0.7">
      <c r="A29" s="55"/>
      <c r="B29" s="56"/>
      <c r="C29" s="94"/>
      <c r="D29" s="95"/>
      <c r="E29" s="96"/>
      <c r="F29" s="97"/>
      <c r="G29" s="163"/>
      <c r="H29" s="163"/>
      <c r="I29" s="163"/>
      <c r="J29" s="11" t="str">
        <f t="shared" si="0"/>
        <v/>
      </c>
      <c r="K29" s="12">
        <f t="shared" si="1"/>
        <v>6.5717415115005475E-3</v>
      </c>
      <c r="L29" s="25" t="str">
        <f t="shared" si="2"/>
        <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row>
    <row r="30" spans="1:120" s="5" customFormat="1" ht="16.95" customHeight="1" x14ac:dyDescent="0.7">
      <c r="A30" s="55"/>
      <c r="B30" s="56"/>
      <c r="C30" s="94"/>
      <c r="D30" s="95"/>
      <c r="E30" s="96"/>
      <c r="F30" s="97"/>
      <c r="G30" s="163"/>
      <c r="H30" s="163"/>
      <c r="I30" s="163"/>
      <c r="J30" s="11" t="str">
        <f t="shared" si="0"/>
        <v/>
      </c>
      <c r="K30" s="12">
        <f t="shared" si="1"/>
        <v>6.5717415115005475E-3</v>
      </c>
      <c r="L30" s="25" t="str">
        <f t="shared" si="2"/>
        <v/>
      </c>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row>
    <row r="31" spans="1:120" s="5" customFormat="1" ht="16.95" customHeight="1" x14ac:dyDescent="0.7">
      <c r="A31" s="55"/>
      <c r="B31" s="56"/>
      <c r="C31" s="94"/>
      <c r="D31" s="95"/>
      <c r="E31" s="96"/>
      <c r="F31" s="97"/>
      <c r="G31" s="163"/>
      <c r="H31" s="163"/>
      <c r="I31" s="163"/>
      <c r="J31" s="11" t="str">
        <f t="shared" si="0"/>
        <v/>
      </c>
      <c r="K31" s="12">
        <f t="shared" si="1"/>
        <v>6.5717415115005475E-3</v>
      </c>
      <c r="L31" s="25" t="str">
        <f t="shared" si="2"/>
        <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row>
    <row r="32" spans="1:120" s="5" customFormat="1" ht="16.95" customHeight="1" x14ac:dyDescent="0.7">
      <c r="A32" s="55"/>
      <c r="B32" s="56"/>
      <c r="C32" s="94"/>
      <c r="D32" s="95"/>
      <c r="E32" s="96"/>
      <c r="F32" s="97"/>
      <c r="G32" s="163"/>
      <c r="H32" s="163"/>
      <c r="I32" s="163"/>
      <c r="J32" s="11" t="str">
        <f t="shared" si="0"/>
        <v/>
      </c>
      <c r="K32" s="12">
        <f t="shared" si="1"/>
        <v>6.5717415115005475E-3</v>
      </c>
      <c r="L32" s="25" t="str">
        <f t="shared" si="2"/>
        <v/>
      </c>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row>
    <row r="33" spans="1:120" s="5" customFormat="1" ht="16.95" customHeight="1" x14ac:dyDescent="0.7">
      <c r="A33" s="55"/>
      <c r="B33" s="56"/>
      <c r="C33" s="94"/>
      <c r="D33" s="95"/>
      <c r="E33" s="96"/>
      <c r="F33" s="97"/>
      <c r="G33" s="163"/>
      <c r="H33" s="163"/>
      <c r="I33" s="163"/>
      <c r="J33" s="11" t="str">
        <f t="shared" si="0"/>
        <v/>
      </c>
      <c r="K33" s="12">
        <f t="shared" si="1"/>
        <v>6.5717415115005475E-3</v>
      </c>
      <c r="L33" s="25" t="str">
        <f t="shared" si="2"/>
        <v/>
      </c>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row>
    <row r="34" spans="1:120" s="5" customFormat="1" ht="16.95" customHeight="1" x14ac:dyDescent="0.7">
      <c r="A34" s="55"/>
      <c r="B34" s="56"/>
      <c r="C34" s="94"/>
      <c r="D34" s="95"/>
      <c r="E34" s="96"/>
      <c r="F34" s="97"/>
      <c r="G34" s="163"/>
      <c r="H34" s="163"/>
      <c r="I34" s="163"/>
      <c r="J34" s="11" t="str">
        <f>IF(OR(ISBLANK(A34),ISBLANK(B34)),"",(B34-A34)+1)</f>
        <v/>
      </c>
      <c r="K34" s="12">
        <f t="shared" si="1"/>
        <v>6.5717415115005475E-3</v>
      </c>
      <c r="L34" s="25" t="str">
        <f t="shared" si="2"/>
        <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row>
    <row r="35" spans="1:120" s="5" customFormat="1" ht="16.95" customHeight="1" x14ac:dyDescent="0.7">
      <c r="A35" s="55"/>
      <c r="B35" s="56"/>
      <c r="C35" s="94"/>
      <c r="D35" s="95"/>
      <c r="E35" s="96"/>
      <c r="F35" s="97"/>
      <c r="G35" s="163"/>
      <c r="H35" s="163"/>
      <c r="I35" s="163"/>
      <c r="J35" s="11" t="str">
        <f t="shared" si="0"/>
        <v/>
      </c>
      <c r="K35" s="12">
        <f t="shared" si="1"/>
        <v>6.5717415115005475E-3</v>
      </c>
      <c r="L35" s="25" t="str">
        <f t="shared" si="2"/>
        <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row>
    <row r="36" spans="1:120" s="6" customFormat="1" ht="44.55" customHeight="1" x14ac:dyDescent="0.7">
      <c r="A36" s="179" t="s">
        <v>51</v>
      </c>
      <c r="B36" s="180"/>
      <c r="C36" s="180"/>
      <c r="D36" s="180"/>
      <c r="E36" s="180"/>
      <c r="F36" s="180"/>
      <c r="G36" s="180"/>
      <c r="H36" s="180"/>
      <c r="I36" s="180"/>
      <c r="J36" s="180"/>
      <c r="K36" s="181"/>
      <c r="L36" s="27">
        <f>MIN(12,ROUND(SUM(L22:L35),4))</f>
        <v>0</v>
      </c>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row>
    <row r="37" spans="1:120" s="2" customFormat="1" ht="75" customHeight="1" x14ac:dyDescent="0.25">
      <c r="A37" s="99" t="s">
        <v>53</v>
      </c>
      <c r="B37" s="100"/>
      <c r="C37" s="100"/>
      <c r="D37" s="100"/>
      <c r="E37" s="100"/>
      <c r="F37" s="100"/>
      <c r="G37" s="100"/>
      <c r="H37" s="100"/>
      <c r="I37" s="100"/>
      <c r="J37" s="100"/>
      <c r="K37" s="101"/>
      <c r="L37" s="26">
        <v>20</v>
      </c>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row>
    <row r="38" spans="1:120" s="4" customFormat="1" ht="40.049999999999997" customHeight="1" x14ac:dyDescent="0.7">
      <c r="A38" s="23" t="s">
        <v>38</v>
      </c>
      <c r="B38" s="10" t="s">
        <v>48</v>
      </c>
      <c r="C38" s="113" t="s">
        <v>23</v>
      </c>
      <c r="D38" s="114"/>
      <c r="E38" s="113" t="s">
        <v>7</v>
      </c>
      <c r="F38" s="114"/>
      <c r="G38" s="113" t="s">
        <v>47</v>
      </c>
      <c r="H38" s="164"/>
      <c r="I38" s="114"/>
      <c r="J38" s="10" t="s">
        <v>20</v>
      </c>
      <c r="K38" s="10" t="s">
        <v>21</v>
      </c>
      <c r="L38" s="24" t="s">
        <v>22</v>
      </c>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0"/>
      <c r="DD38" s="60"/>
      <c r="DE38" s="60"/>
      <c r="DF38" s="60"/>
      <c r="DG38" s="60"/>
      <c r="DH38" s="60"/>
      <c r="DI38" s="60"/>
      <c r="DJ38" s="60"/>
      <c r="DK38" s="60"/>
      <c r="DL38" s="60"/>
      <c r="DM38" s="60"/>
      <c r="DN38" s="60"/>
      <c r="DO38" s="60"/>
      <c r="DP38" s="60"/>
    </row>
    <row r="39" spans="1:120" s="5" customFormat="1" ht="16.95" customHeight="1" x14ac:dyDescent="0.7">
      <c r="A39" s="55"/>
      <c r="B39" s="56"/>
      <c r="C39" s="94"/>
      <c r="D39" s="95"/>
      <c r="E39" s="96"/>
      <c r="F39" s="97"/>
      <c r="G39" s="98"/>
      <c r="H39" s="98"/>
      <c r="I39" s="98"/>
      <c r="J39" s="11" t="str">
        <f>IF(OR(ISBLANK(A39),ISBLANK(B39)),"",(B39-A39)+1)</f>
        <v/>
      </c>
      <c r="K39" s="12">
        <f>20/1826</f>
        <v>1.0952902519167579E-2</v>
      </c>
      <c r="L39" s="25" t="str">
        <f>IFERROR(ROUND(J39*K39,4),"")</f>
        <v/>
      </c>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row>
    <row r="40" spans="1:120" s="5" customFormat="1" ht="16.95" customHeight="1" x14ac:dyDescent="0.7">
      <c r="A40" s="55"/>
      <c r="B40" s="56"/>
      <c r="C40" s="94"/>
      <c r="D40" s="95"/>
      <c r="E40" s="96"/>
      <c r="F40" s="97"/>
      <c r="G40" s="98"/>
      <c r="H40" s="98"/>
      <c r="I40" s="98"/>
      <c r="J40" s="11" t="str">
        <f t="shared" ref="J40:J52" si="3">IF(OR(ISBLANK(A40),ISBLANK(B40)),"",(B40-A40)+1)</f>
        <v/>
      </c>
      <c r="K40" s="12">
        <f t="shared" ref="K40:K52" si="4">20/1826</f>
        <v>1.0952902519167579E-2</v>
      </c>
      <c r="L40" s="25" t="str">
        <f t="shared" ref="L40:L52" si="5">IFERROR(ROUND(J40*K40,4),"")</f>
        <v/>
      </c>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row>
    <row r="41" spans="1:120" s="5" customFormat="1" ht="16.95" customHeight="1" x14ac:dyDescent="0.7">
      <c r="A41" s="55"/>
      <c r="B41" s="56"/>
      <c r="C41" s="174"/>
      <c r="D41" s="175"/>
      <c r="E41" s="176"/>
      <c r="F41" s="177"/>
      <c r="G41" s="178"/>
      <c r="H41" s="178"/>
      <c r="I41" s="178"/>
      <c r="J41" s="11" t="str">
        <f t="shared" si="3"/>
        <v/>
      </c>
      <c r="K41" s="12">
        <f t="shared" si="4"/>
        <v>1.0952902519167579E-2</v>
      </c>
      <c r="L41" s="25" t="str">
        <f t="shared" si="5"/>
        <v/>
      </c>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row>
    <row r="42" spans="1:120" s="5" customFormat="1" ht="16.95" customHeight="1" x14ac:dyDescent="0.7">
      <c r="A42" s="55"/>
      <c r="B42" s="56"/>
      <c r="C42" s="174"/>
      <c r="D42" s="175"/>
      <c r="E42" s="176"/>
      <c r="F42" s="177"/>
      <c r="G42" s="178"/>
      <c r="H42" s="178"/>
      <c r="I42" s="178"/>
      <c r="J42" s="11" t="str">
        <f t="shared" si="3"/>
        <v/>
      </c>
      <c r="K42" s="12">
        <f t="shared" si="4"/>
        <v>1.0952902519167579E-2</v>
      </c>
      <c r="L42" s="25" t="str">
        <f t="shared" si="5"/>
        <v/>
      </c>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row>
    <row r="43" spans="1:120" s="5" customFormat="1" ht="16.95" customHeight="1" x14ac:dyDescent="0.7">
      <c r="A43" s="55"/>
      <c r="B43" s="56"/>
      <c r="C43" s="174"/>
      <c r="D43" s="175"/>
      <c r="E43" s="176"/>
      <c r="F43" s="177"/>
      <c r="G43" s="178"/>
      <c r="H43" s="178"/>
      <c r="I43" s="178"/>
      <c r="J43" s="11" t="str">
        <f t="shared" si="3"/>
        <v/>
      </c>
      <c r="K43" s="12">
        <f t="shared" si="4"/>
        <v>1.0952902519167579E-2</v>
      </c>
      <c r="L43" s="25" t="str">
        <f t="shared" si="5"/>
        <v/>
      </c>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row>
    <row r="44" spans="1:120" s="5" customFormat="1" ht="16.95" customHeight="1" x14ac:dyDescent="0.7">
      <c r="A44" s="55"/>
      <c r="B44" s="56"/>
      <c r="C44" s="174"/>
      <c r="D44" s="175"/>
      <c r="E44" s="176"/>
      <c r="F44" s="177"/>
      <c r="G44" s="178"/>
      <c r="H44" s="178"/>
      <c r="I44" s="178"/>
      <c r="J44" s="11" t="str">
        <f t="shared" si="3"/>
        <v/>
      </c>
      <c r="K44" s="12">
        <f t="shared" si="4"/>
        <v>1.0952902519167579E-2</v>
      </c>
      <c r="L44" s="25" t="str">
        <f t="shared" si="5"/>
        <v/>
      </c>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row>
    <row r="45" spans="1:120" s="5" customFormat="1" ht="16.95" customHeight="1" x14ac:dyDescent="0.7">
      <c r="A45" s="55"/>
      <c r="B45" s="56"/>
      <c r="C45" s="174"/>
      <c r="D45" s="175"/>
      <c r="E45" s="176"/>
      <c r="F45" s="177"/>
      <c r="G45" s="178"/>
      <c r="H45" s="178"/>
      <c r="I45" s="178"/>
      <c r="J45" s="11" t="str">
        <f t="shared" si="3"/>
        <v/>
      </c>
      <c r="K45" s="12">
        <f t="shared" si="4"/>
        <v>1.0952902519167579E-2</v>
      </c>
      <c r="L45" s="25" t="str">
        <f t="shared" si="5"/>
        <v/>
      </c>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row>
    <row r="46" spans="1:120" s="5" customFormat="1" ht="16.95" customHeight="1" x14ac:dyDescent="0.7">
      <c r="A46" s="55"/>
      <c r="B46" s="56"/>
      <c r="C46" s="174"/>
      <c r="D46" s="175"/>
      <c r="E46" s="176"/>
      <c r="F46" s="177"/>
      <c r="G46" s="178"/>
      <c r="H46" s="178"/>
      <c r="I46" s="178"/>
      <c r="J46" s="11" t="str">
        <f t="shared" si="3"/>
        <v/>
      </c>
      <c r="K46" s="12">
        <f t="shared" si="4"/>
        <v>1.0952902519167579E-2</v>
      </c>
      <c r="L46" s="25" t="str">
        <f t="shared" si="5"/>
        <v/>
      </c>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row>
    <row r="47" spans="1:120" s="5" customFormat="1" ht="16.95" customHeight="1" x14ac:dyDescent="0.7">
      <c r="A47" s="55"/>
      <c r="B47" s="56"/>
      <c r="C47" s="174"/>
      <c r="D47" s="175"/>
      <c r="E47" s="176"/>
      <c r="F47" s="177"/>
      <c r="G47" s="178"/>
      <c r="H47" s="178"/>
      <c r="I47" s="178"/>
      <c r="J47" s="11" t="str">
        <f t="shared" si="3"/>
        <v/>
      </c>
      <c r="K47" s="12">
        <f t="shared" si="4"/>
        <v>1.0952902519167579E-2</v>
      </c>
      <c r="L47" s="25" t="str">
        <f t="shared" si="5"/>
        <v/>
      </c>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row>
    <row r="48" spans="1:120" s="5" customFormat="1" ht="16.95" customHeight="1" x14ac:dyDescent="0.7">
      <c r="A48" s="55"/>
      <c r="B48" s="56"/>
      <c r="C48" s="174"/>
      <c r="D48" s="175"/>
      <c r="E48" s="176"/>
      <c r="F48" s="177"/>
      <c r="G48" s="178"/>
      <c r="H48" s="178"/>
      <c r="I48" s="178"/>
      <c r="J48" s="11" t="str">
        <f t="shared" si="3"/>
        <v/>
      </c>
      <c r="K48" s="12">
        <f t="shared" si="4"/>
        <v>1.0952902519167579E-2</v>
      </c>
      <c r="L48" s="25" t="str">
        <f t="shared" si="5"/>
        <v/>
      </c>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row>
    <row r="49" spans="1:120" s="5" customFormat="1" ht="16.95" customHeight="1" x14ac:dyDescent="0.7">
      <c r="A49" s="55"/>
      <c r="B49" s="56"/>
      <c r="C49" s="174"/>
      <c r="D49" s="175"/>
      <c r="E49" s="176"/>
      <c r="F49" s="177"/>
      <c r="G49" s="178"/>
      <c r="H49" s="178"/>
      <c r="I49" s="178"/>
      <c r="J49" s="11" t="str">
        <f t="shared" si="3"/>
        <v/>
      </c>
      <c r="K49" s="12">
        <f t="shared" si="4"/>
        <v>1.0952902519167579E-2</v>
      </c>
      <c r="L49" s="25" t="str">
        <f t="shared" si="5"/>
        <v/>
      </c>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row>
    <row r="50" spans="1:120" s="5" customFormat="1" ht="16.95" customHeight="1" x14ac:dyDescent="0.7">
      <c r="A50" s="55"/>
      <c r="B50" s="56"/>
      <c r="C50" s="174"/>
      <c r="D50" s="175"/>
      <c r="E50" s="176"/>
      <c r="F50" s="177"/>
      <c r="G50" s="178"/>
      <c r="H50" s="178"/>
      <c r="I50" s="178"/>
      <c r="J50" s="11" t="str">
        <f t="shared" si="3"/>
        <v/>
      </c>
      <c r="K50" s="12">
        <f t="shared" si="4"/>
        <v>1.0952902519167579E-2</v>
      </c>
      <c r="L50" s="25" t="str">
        <f t="shared" si="5"/>
        <v/>
      </c>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row>
    <row r="51" spans="1:120" s="5" customFormat="1" ht="16.95" customHeight="1" x14ac:dyDescent="0.7">
      <c r="A51" s="55"/>
      <c r="B51" s="56"/>
      <c r="C51" s="174"/>
      <c r="D51" s="175"/>
      <c r="E51" s="176"/>
      <c r="F51" s="177"/>
      <c r="G51" s="178"/>
      <c r="H51" s="178"/>
      <c r="I51" s="178"/>
      <c r="J51" s="11" t="str">
        <f t="shared" si="3"/>
        <v/>
      </c>
      <c r="K51" s="12">
        <f t="shared" si="4"/>
        <v>1.0952902519167579E-2</v>
      </c>
      <c r="L51" s="25" t="str">
        <f t="shared" si="5"/>
        <v/>
      </c>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row>
    <row r="52" spans="1:120" s="5" customFormat="1" ht="16.95" customHeight="1" x14ac:dyDescent="0.7">
      <c r="A52" s="55"/>
      <c r="B52" s="56"/>
      <c r="C52" s="174"/>
      <c r="D52" s="175"/>
      <c r="E52" s="176"/>
      <c r="F52" s="177"/>
      <c r="G52" s="178"/>
      <c r="H52" s="178"/>
      <c r="I52" s="178"/>
      <c r="J52" s="11" t="str">
        <f t="shared" si="3"/>
        <v/>
      </c>
      <c r="K52" s="12">
        <f t="shared" si="4"/>
        <v>1.0952902519167579E-2</v>
      </c>
      <c r="L52" s="25" t="str">
        <f t="shared" si="5"/>
        <v/>
      </c>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row>
    <row r="53" spans="1:120" s="5" customFormat="1" ht="44.55" customHeight="1" x14ac:dyDescent="0.7">
      <c r="A53" s="182" t="s">
        <v>54</v>
      </c>
      <c r="B53" s="183"/>
      <c r="C53" s="183"/>
      <c r="D53" s="183"/>
      <c r="E53" s="183"/>
      <c r="F53" s="183"/>
      <c r="G53" s="183"/>
      <c r="H53" s="183"/>
      <c r="I53" s="183"/>
      <c r="J53" s="183"/>
      <c r="K53" s="184"/>
      <c r="L53" s="27">
        <f>MIN(20,ROUND(SUM(L39:L52),4))</f>
        <v>0</v>
      </c>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row>
    <row r="54" spans="1:120" s="7" customFormat="1" ht="67.8" customHeight="1" x14ac:dyDescent="0.25">
      <c r="A54" s="189" t="s">
        <v>55</v>
      </c>
      <c r="B54" s="190"/>
      <c r="C54" s="190"/>
      <c r="D54" s="190"/>
      <c r="E54" s="190"/>
      <c r="F54" s="190"/>
      <c r="G54" s="190"/>
      <c r="H54" s="190"/>
      <c r="I54" s="190"/>
      <c r="J54" s="190"/>
      <c r="K54" s="191"/>
      <c r="L54" s="26">
        <v>8</v>
      </c>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c r="CL54" s="63"/>
      <c r="CM54" s="63"/>
      <c r="CN54" s="63"/>
      <c r="CO54" s="63"/>
      <c r="CP54" s="63"/>
      <c r="CQ54" s="63"/>
      <c r="CR54" s="63"/>
      <c r="CS54" s="63"/>
      <c r="CT54" s="63"/>
      <c r="CU54" s="63"/>
      <c r="CV54" s="63"/>
      <c r="CW54" s="63"/>
      <c r="CX54" s="63"/>
      <c r="CY54" s="63"/>
      <c r="CZ54" s="63"/>
      <c r="DA54" s="63"/>
      <c r="DB54" s="63"/>
      <c r="DC54" s="63"/>
      <c r="DD54" s="63"/>
      <c r="DE54" s="63"/>
      <c r="DF54" s="63"/>
      <c r="DG54" s="63"/>
      <c r="DH54" s="63"/>
      <c r="DI54" s="63"/>
      <c r="DJ54" s="63"/>
      <c r="DK54" s="63"/>
      <c r="DL54" s="63"/>
      <c r="DM54" s="63"/>
      <c r="DN54" s="63"/>
      <c r="DO54" s="63"/>
      <c r="DP54" s="63"/>
    </row>
    <row r="55" spans="1:120" s="4" customFormat="1" ht="49.2" customHeight="1" x14ac:dyDescent="0.7">
      <c r="A55" s="23" t="s">
        <v>38</v>
      </c>
      <c r="B55" s="10" t="s">
        <v>48</v>
      </c>
      <c r="C55" s="185" t="s">
        <v>23</v>
      </c>
      <c r="D55" s="186"/>
      <c r="E55" s="185" t="s">
        <v>7</v>
      </c>
      <c r="F55" s="186"/>
      <c r="G55" s="185" t="s">
        <v>47</v>
      </c>
      <c r="H55" s="187"/>
      <c r="I55" s="186"/>
      <c r="J55" s="10" t="s">
        <v>20</v>
      </c>
      <c r="K55" s="10" t="s">
        <v>21</v>
      </c>
      <c r="L55" s="24" t="s">
        <v>22</v>
      </c>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c r="AS55" s="60"/>
      <c r="AT55" s="60"/>
      <c r="AU55" s="60"/>
      <c r="AV55" s="60"/>
      <c r="AW55" s="60"/>
      <c r="AX55" s="60"/>
      <c r="AY55" s="60"/>
      <c r="AZ55" s="60"/>
      <c r="BA55" s="60"/>
      <c r="BB55" s="60"/>
      <c r="BC55" s="60"/>
      <c r="BD55" s="60"/>
      <c r="BE55" s="60"/>
      <c r="BF55" s="60"/>
      <c r="BG55" s="60"/>
      <c r="BH55" s="60"/>
      <c r="BI55" s="60"/>
      <c r="BJ55" s="60"/>
      <c r="BK55" s="60"/>
      <c r="BL55" s="60"/>
      <c r="BM55" s="60"/>
      <c r="BN55" s="60"/>
      <c r="BO55" s="60"/>
      <c r="BP55" s="60"/>
      <c r="BQ55" s="60"/>
      <c r="BR55" s="60"/>
      <c r="BS55" s="60"/>
      <c r="BT55" s="60"/>
      <c r="BU55" s="60"/>
      <c r="BV55" s="60"/>
      <c r="BW55" s="60"/>
      <c r="BX55" s="60"/>
      <c r="BY55" s="60"/>
      <c r="BZ55" s="60"/>
      <c r="CA55" s="60"/>
      <c r="CB55" s="60"/>
      <c r="CC55" s="60"/>
      <c r="CD55" s="60"/>
      <c r="CE55" s="60"/>
      <c r="CF55" s="60"/>
      <c r="CG55" s="60"/>
      <c r="CH55" s="60"/>
      <c r="CI55" s="60"/>
      <c r="CJ55" s="60"/>
      <c r="CK55" s="60"/>
      <c r="CL55" s="60"/>
      <c r="CM55" s="60"/>
      <c r="CN55" s="60"/>
      <c r="CO55" s="60"/>
      <c r="CP55" s="60"/>
      <c r="CQ55" s="60"/>
      <c r="CR55" s="60"/>
      <c r="CS55" s="60"/>
      <c r="CT55" s="60"/>
      <c r="CU55" s="60"/>
      <c r="CV55" s="60"/>
      <c r="CW55" s="60"/>
      <c r="CX55" s="60"/>
      <c r="CY55" s="60"/>
      <c r="CZ55" s="60"/>
      <c r="DA55" s="60"/>
      <c r="DB55" s="60"/>
      <c r="DC55" s="60"/>
      <c r="DD55" s="60"/>
      <c r="DE55" s="60"/>
      <c r="DF55" s="60"/>
      <c r="DG55" s="60"/>
      <c r="DH55" s="60"/>
      <c r="DI55" s="60"/>
      <c r="DJ55" s="60"/>
      <c r="DK55" s="60"/>
      <c r="DL55" s="60"/>
      <c r="DM55" s="60"/>
      <c r="DN55" s="60"/>
      <c r="DO55" s="60"/>
      <c r="DP55" s="60"/>
    </row>
    <row r="56" spans="1:120" s="5" customFormat="1" ht="16.95" customHeight="1" x14ac:dyDescent="0.7">
      <c r="A56" s="55"/>
      <c r="B56" s="56"/>
      <c r="C56" s="94"/>
      <c r="D56" s="95"/>
      <c r="E56" s="96"/>
      <c r="F56" s="97"/>
      <c r="G56" s="94"/>
      <c r="H56" s="188"/>
      <c r="I56" s="95"/>
      <c r="J56" s="11" t="str">
        <f>IF(OR(ISBLANK(A56),ISBLANK(B56)),"",(B56-A56)+1)</f>
        <v/>
      </c>
      <c r="K56" s="12">
        <f>8/1826</f>
        <v>4.3811610076670317E-3</v>
      </c>
      <c r="L56" s="25" t="str">
        <f>IFERROR(ROUND(J56*K56,4),"")</f>
        <v/>
      </c>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row>
    <row r="57" spans="1:120" s="5" customFormat="1" ht="16.95" customHeight="1" x14ac:dyDescent="0.7">
      <c r="A57" s="55"/>
      <c r="B57" s="56"/>
      <c r="C57" s="94"/>
      <c r="D57" s="95"/>
      <c r="E57" s="96"/>
      <c r="F57" s="97"/>
      <c r="G57" s="94"/>
      <c r="H57" s="188"/>
      <c r="I57" s="95"/>
      <c r="J57" s="11" t="str">
        <f t="shared" ref="J57:J69" si="6">IF(OR(ISBLANK(A57),ISBLANK(B57)),"",(B57-A57)+1)</f>
        <v/>
      </c>
      <c r="K57" s="12">
        <f t="shared" ref="K57:K69" si="7">8/1826</f>
        <v>4.3811610076670317E-3</v>
      </c>
      <c r="L57" s="25" t="str">
        <f t="shared" ref="L57:L69" si="8">IFERROR(ROUND(J57*K57,4),"")</f>
        <v/>
      </c>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row>
    <row r="58" spans="1:120" s="5" customFormat="1" ht="16.95" customHeight="1" x14ac:dyDescent="0.7">
      <c r="A58" s="55"/>
      <c r="B58" s="56"/>
      <c r="C58" s="174"/>
      <c r="D58" s="175"/>
      <c r="E58" s="176"/>
      <c r="F58" s="177"/>
      <c r="G58" s="176"/>
      <c r="H58" s="192"/>
      <c r="I58" s="177"/>
      <c r="J58" s="11" t="str">
        <f t="shared" si="6"/>
        <v/>
      </c>
      <c r="K58" s="12">
        <f t="shared" si="7"/>
        <v>4.3811610076670317E-3</v>
      </c>
      <c r="L58" s="25" t="str">
        <f t="shared" si="8"/>
        <v/>
      </c>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row>
    <row r="59" spans="1:120" s="5" customFormat="1" ht="16.95" customHeight="1" x14ac:dyDescent="0.7">
      <c r="A59" s="55"/>
      <c r="B59" s="56"/>
      <c r="C59" s="174"/>
      <c r="D59" s="175"/>
      <c r="E59" s="176"/>
      <c r="F59" s="177"/>
      <c r="G59" s="176"/>
      <c r="H59" s="192"/>
      <c r="I59" s="177"/>
      <c r="J59" s="11" t="str">
        <f t="shared" si="6"/>
        <v/>
      </c>
      <c r="K59" s="12">
        <f t="shared" si="7"/>
        <v>4.3811610076670317E-3</v>
      </c>
      <c r="L59" s="25" t="str">
        <f t="shared" si="8"/>
        <v/>
      </c>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row>
    <row r="60" spans="1:120" s="5" customFormat="1" ht="16.95" customHeight="1" x14ac:dyDescent="0.7">
      <c r="A60" s="55"/>
      <c r="B60" s="56"/>
      <c r="C60" s="174"/>
      <c r="D60" s="175"/>
      <c r="E60" s="176"/>
      <c r="F60" s="177"/>
      <c r="G60" s="176"/>
      <c r="H60" s="192"/>
      <c r="I60" s="177"/>
      <c r="J60" s="11" t="str">
        <f t="shared" si="6"/>
        <v/>
      </c>
      <c r="K60" s="12">
        <f t="shared" si="7"/>
        <v>4.3811610076670317E-3</v>
      </c>
      <c r="L60" s="25" t="str">
        <f t="shared" si="8"/>
        <v/>
      </c>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row>
    <row r="61" spans="1:120" s="5" customFormat="1" ht="16.95" customHeight="1" x14ac:dyDescent="0.7">
      <c r="A61" s="55"/>
      <c r="B61" s="56"/>
      <c r="C61" s="174"/>
      <c r="D61" s="175"/>
      <c r="E61" s="176"/>
      <c r="F61" s="177"/>
      <c r="G61" s="176"/>
      <c r="H61" s="192"/>
      <c r="I61" s="177"/>
      <c r="J61" s="11" t="str">
        <f t="shared" si="6"/>
        <v/>
      </c>
      <c r="K61" s="12">
        <f t="shared" si="7"/>
        <v>4.3811610076670317E-3</v>
      </c>
      <c r="L61" s="25" t="str">
        <f t="shared" si="8"/>
        <v/>
      </c>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row>
    <row r="62" spans="1:120" s="5" customFormat="1" ht="16.95" customHeight="1" x14ac:dyDescent="0.7">
      <c r="A62" s="55"/>
      <c r="B62" s="56"/>
      <c r="C62" s="174"/>
      <c r="D62" s="175"/>
      <c r="E62" s="176"/>
      <c r="F62" s="177"/>
      <c r="G62" s="176"/>
      <c r="H62" s="192"/>
      <c r="I62" s="177"/>
      <c r="J62" s="11" t="str">
        <f t="shared" si="6"/>
        <v/>
      </c>
      <c r="K62" s="12">
        <f t="shared" si="7"/>
        <v>4.3811610076670317E-3</v>
      </c>
      <c r="L62" s="25" t="str">
        <f t="shared" si="8"/>
        <v/>
      </c>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row>
    <row r="63" spans="1:120" s="5" customFormat="1" ht="16.95" customHeight="1" x14ac:dyDescent="0.7">
      <c r="A63" s="55"/>
      <c r="B63" s="56"/>
      <c r="C63" s="174"/>
      <c r="D63" s="175"/>
      <c r="E63" s="176"/>
      <c r="F63" s="177"/>
      <c r="G63" s="176"/>
      <c r="H63" s="192"/>
      <c r="I63" s="177"/>
      <c r="J63" s="11" t="str">
        <f t="shared" si="6"/>
        <v/>
      </c>
      <c r="K63" s="12">
        <f t="shared" si="7"/>
        <v>4.3811610076670317E-3</v>
      </c>
      <c r="L63" s="25" t="str">
        <f t="shared" si="8"/>
        <v/>
      </c>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row>
    <row r="64" spans="1:120" s="5" customFormat="1" ht="16.95" customHeight="1" x14ac:dyDescent="0.7">
      <c r="A64" s="55"/>
      <c r="B64" s="56"/>
      <c r="C64" s="174"/>
      <c r="D64" s="175"/>
      <c r="E64" s="176"/>
      <c r="F64" s="177"/>
      <c r="G64" s="176"/>
      <c r="H64" s="192"/>
      <c r="I64" s="177"/>
      <c r="J64" s="11" t="str">
        <f t="shared" si="6"/>
        <v/>
      </c>
      <c r="K64" s="12">
        <f t="shared" si="7"/>
        <v>4.3811610076670317E-3</v>
      </c>
      <c r="L64" s="25" t="str">
        <f t="shared" si="8"/>
        <v/>
      </c>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row>
    <row r="65" spans="1:120" s="5" customFormat="1" ht="16.95" customHeight="1" x14ac:dyDescent="0.7">
      <c r="A65" s="55"/>
      <c r="B65" s="56"/>
      <c r="C65" s="174"/>
      <c r="D65" s="175"/>
      <c r="E65" s="176"/>
      <c r="F65" s="177"/>
      <c r="G65" s="176"/>
      <c r="H65" s="192"/>
      <c r="I65" s="177"/>
      <c r="J65" s="11" t="str">
        <f t="shared" si="6"/>
        <v/>
      </c>
      <c r="K65" s="12">
        <f t="shared" si="7"/>
        <v>4.3811610076670317E-3</v>
      </c>
      <c r="L65" s="25" t="str">
        <f t="shared" si="8"/>
        <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row>
    <row r="66" spans="1:120" s="5" customFormat="1" ht="16.95" customHeight="1" x14ac:dyDescent="0.7">
      <c r="A66" s="55"/>
      <c r="B66" s="56"/>
      <c r="C66" s="174"/>
      <c r="D66" s="175"/>
      <c r="E66" s="176"/>
      <c r="F66" s="177"/>
      <c r="G66" s="176"/>
      <c r="H66" s="192"/>
      <c r="I66" s="177"/>
      <c r="J66" s="11" t="str">
        <f t="shared" si="6"/>
        <v/>
      </c>
      <c r="K66" s="12">
        <f t="shared" si="7"/>
        <v>4.3811610076670317E-3</v>
      </c>
      <c r="L66" s="25" t="str">
        <f t="shared" si="8"/>
        <v/>
      </c>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row>
    <row r="67" spans="1:120" s="5" customFormat="1" ht="16.95" customHeight="1" x14ac:dyDescent="0.7">
      <c r="A67" s="55"/>
      <c r="B67" s="56"/>
      <c r="C67" s="174"/>
      <c r="D67" s="175"/>
      <c r="E67" s="176"/>
      <c r="F67" s="177"/>
      <c r="G67" s="176"/>
      <c r="H67" s="192"/>
      <c r="I67" s="177"/>
      <c r="J67" s="11" t="str">
        <f t="shared" si="6"/>
        <v/>
      </c>
      <c r="K67" s="12">
        <f t="shared" si="7"/>
        <v>4.3811610076670317E-3</v>
      </c>
      <c r="L67" s="25" t="str">
        <f t="shared" si="8"/>
        <v/>
      </c>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row>
    <row r="68" spans="1:120" s="5" customFormat="1" ht="16.95" customHeight="1" x14ac:dyDescent="0.7">
      <c r="A68" s="55"/>
      <c r="B68" s="56"/>
      <c r="C68" s="174"/>
      <c r="D68" s="175"/>
      <c r="E68" s="176"/>
      <c r="F68" s="177"/>
      <c r="G68" s="176"/>
      <c r="H68" s="192"/>
      <c r="I68" s="177"/>
      <c r="J68" s="11" t="str">
        <f t="shared" si="6"/>
        <v/>
      </c>
      <c r="K68" s="12">
        <f t="shared" si="7"/>
        <v>4.3811610076670317E-3</v>
      </c>
      <c r="L68" s="25" t="str">
        <f t="shared" si="8"/>
        <v/>
      </c>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row>
    <row r="69" spans="1:120" s="5" customFormat="1" ht="16.95" customHeight="1" x14ac:dyDescent="0.7">
      <c r="A69" s="55"/>
      <c r="B69" s="56"/>
      <c r="C69" s="174"/>
      <c r="D69" s="175"/>
      <c r="E69" s="176"/>
      <c r="F69" s="177"/>
      <c r="G69" s="176"/>
      <c r="H69" s="192"/>
      <c r="I69" s="177"/>
      <c r="J69" s="11" t="str">
        <f t="shared" si="6"/>
        <v/>
      </c>
      <c r="K69" s="12">
        <f t="shared" si="7"/>
        <v>4.3811610076670317E-3</v>
      </c>
      <c r="L69" s="25" t="str">
        <f t="shared" si="8"/>
        <v/>
      </c>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row>
    <row r="70" spans="1:120" s="6" customFormat="1" ht="43.95" customHeight="1" x14ac:dyDescent="0.7">
      <c r="A70" s="199" t="s">
        <v>56</v>
      </c>
      <c r="B70" s="200"/>
      <c r="C70" s="200"/>
      <c r="D70" s="200"/>
      <c r="E70" s="200"/>
      <c r="F70" s="200"/>
      <c r="G70" s="200"/>
      <c r="H70" s="200"/>
      <c r="I70" s="200"/>
      <c r="J70" s="200"/>
      <c r="K70" s="201"/>
      <c r="L70" s="57">
        <f>MIN(8,ROUND(SUM(L56:L69),4))</f>
        <v>0</v>
      </c>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row>
    <row r="71" spans="1:120" s="2" customFormat="1" ht="52.95" customHeight="1" x14ac:dyDescent="0.25">
      <c r="A71" s="202" t="s">
        <v>33</v>
      </c>
      <c r="B71" s="203"/>
      <c r="C71" s="203"/>
      <c r="D71" s="203"/>
      <c r="E71" s="203"/>
      <c r="F71" s="203"/>
      <c r="G71" s="203"/>
      <c r="H71" s="203"/>
      <c r="I71" s="203"/>
      <c r="J71" s="203"/>
      <c r="K71" s="203"/>
      <c r="L71" s="57">
        <f>MIN(40,ROUND(SUM(L36+L53+L70),4))</f>
        <v>0</v>
      </c>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c r="BI71" s="59"/>
      <c r="BJ71" s="59"/>
      <c r="BK71" s="59"/>
      <c r="BL71" s="59"/>
      <c r="BM71" s="59"/>
      <c r="BN71" s="59"/>
      <c r="BO71" s="59"/>
      <c r="BP71" s="59"/>
      <c r="BQ71" s="59"/>
      <c r="BR71" s="59"/>
      <c r="BS71" s="59"/>
      <c r="BT71" s="59"/>
      <c r="BU71" s="59"/>
      <c r="BV71" s="59"/>
      <c r="BW71" s="59"/>
      <c r="BX71" s="59"/>
      <c r="BY71" s="59"/>
      <c r="BZ71" s="59"/>
      <c r="CA71" s="59"/>
      <c r="CB71" s="59"/>
      <c r="CC71" s="59"/>
      <c r="CD71" s="59"/>
      <c r="CE71" s="59"/>
      <c r="CF71" s="59"/>
      <c r="CG71" s="59"/>
      <c r="CH71" s="59"/>
      <c r="CI71" s="59"/>
      <c r="CJ71" s="59"/>
      <c r="CK71" s="59"/>
      <c r="CL71" s="59"/>
      <c r="CM71" s="59"/>
      <c r="CN71" s="59"/>
      <c r="CO71" s="59"/>
      <c r="CP71" s="59"/>
      <c r="CQ71" s="59"/>
      <c r="CR71" s="59"/>
      <c r="CS71" s="59"/>
      <c r="CT71" s="59"/>
      <c r="CU71" s="59"/>
      <c r="CV71" s="59"/>
      <c r="CW71" s="59"/>
      <c r="CX71" s="59"/>
      <c r="CY71" s="59"/>
      <c r="CZ71" s="59"/>
      <c r="DA71" s="59"/>
      <c r="DB71" s="59"/>
      <c r="DC71" s="59"/>
      <c r="DD71" s="59"/>
      <c r="DE71" s="59"/>
      <c r="DF71" s="59"/>
      <c r="DG71" s="59"/>
      <c r="DH71" s="59"/>
      <c r="DI71" s="59"/>
      <c r="DJ71" s="59"/>
      <c r="DK71" s="59"/>
      <c r="DL71" s="59"/>
      <c r="DM71" s="59"/>
      <c r="DN71" s="59"/>
      <c r="DO71" s="59"/>
      <c r="DP71" s="59"/>
    </row>
    <row r="72" spans="1:120" s="8" customFormat="1" ht="24" x14ac:dyDescent="0.25">
      <c r="A72" s="28"/>
      <c r="B72" s="13"/>
      <c r="C72" s="13"/>
      <c r="D72" s="13"/>
      <c r="E72" s="13"/>
      <c r="F72" s="13"/>
      <c r="G72" s="13"/>
      <c r="H72" s="13"/>
      <c r="I72" s="13"/>
      <c r="J72" s="13"/>
      <c r="K72" s="13"/>
      <c r="L72" s="29"/>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4"/>
      <c r="AN72" s="64"/>
      <c r="AO72" s="64"/>
      <c r="AP72" s="64"/>
      <c r="AQ72" s="64"/>
      <c r="AR72" s="64"/>
      <c r="AS72" s="64"/>
      <c r="AT72" s="64"/>
      <c r="AU72" s="64"/>
      <c r="AV72" s="64"/>
      <c r="AW72" s="64"/>
      <c r="AX72" s="64"/>
      <c r="AY72" s="64"/>
      <c r="AZ72" s="64"/>
      <c r="BA72" s="64"/>
      <c r="BB72" s="64"/>
      <c r="BC72" s="64"/>
      <c r="BD72" s="64"/>
      <c r="BE72" s="64"/>
      <c r="BF72" s="64"/>
      <c r="BG72" s="64"/>
      <c r="BH72" s="64"/>
      <c r="BI72" s="64"/>
      <c r="BJ72" s="64"/>
      <c r="BK72" s="64"/>
      <c r="BL72" s="64"/>
      <c r="BM72" s="64"/>
      <c r="BN72" s="64"/>
      <c r="BO72" s="64"/>
      <c r="BP72" s="64"/>
      <c r="BQ72" s="64"/>
      <c r="BR72" s="64"/>
      <c r="BS72" s="64"/>
      <c r="BT72" s="64"/>
      <c r="BU72" s="64"/>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row>
    <row r="73" spans="1:120" s="6" customFormat="1" ht="49.8" customHeight="1" x14ac:dyDescent="0.85">
      <c r="A73" s="30"/>
      <c r="B73" s="31" t="s">
        <v>24</v>
      </c>
      <c r="C73" s="196"/>
      <c r="D73" s="196"/>
      <c r="E73" s="196"/>
      <c r="F73" s="196"/>
      <c r="G73" s="32" t="s">
        <v>25</v>
      </c>
      <c r="H73" s="53"/>
      <c r="I73" s="15"/>
      <c r="J73" s="15"/>
      <c r="K73" s="15"/>
      <c r="L73" s="34"/>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row>
    <row r="74" spans="1:120" s="9" customFormat="1" ht="48.6" customHeight="1" x14ac:dyDescent="0.7">
      <c r="A74" s="35"/>
      <c r="B74" s="194"/>
      <c r="C74" s="194"/>
      <c r="D74" s="194"/>
      <c r="E74" s="194"/>
      <c r="F74" s="194"/>
      <c r="G74" s="194"/>
      <c r="H74" s="194"/>
      <c r="I74" s="194"/>
      <c r="J74" s="194"/>
      <c r="K74" s="194"/>
      <c r="L74" s="34"/>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c r="AQ74" s="65"/>
      <c r="AR74" s="65"/>
      <c r="AS74" s="65"/>
      <c r="AT74" s="65"/>
      <c r="AU74" s="65"/>
      <c r="AV74" s="65"/>
      <c r="AW74" s="65"/>
      <c r="AX74" s="65"/>
      <c r="AY74" s="65"/>
      <c r="AZ74" s="65"/>
      <c r="BA74" s="65"/>
      <c r="BB74" s="65"/>
      <c r="BC74" s="65"/>
      <c r="BD74" s="65"/>
      <c r="BE74" s="65"/>
      <c r="BF74" s="65"/>
      <c r="BG74" s="65"/>
      <c r="BH74" s="65"/>
      <c r="BI74" s="65"/>
      <c r="BJ74" s="65"/>
      <c r="BK74" s="65"/>
      <c r="BL74" s="65"/>
      <c r="BM74" s="65"/>
      <c r="BN74" s="65"/>
      <c r="BO74" s="65"/>
      <c r="BP74" s="65"/>
      <c r="BQ74" s="65"/>
      <c r="BR74" s="65"/>
      <c r="BS74" s="65"/>
      <c r="BT74" s="65"/>
      <c r="BU74" s="65"/>
      <c r="BV74" s="65"/>
      <c r="BW74" s="65"/>
      <c r="BX74" s="65"/>
      <c r="BY74" s="65"/>
      <c r="BZ74" s="65"/>
      <c r="CA74" s="65"/>
      <c r="CB74" s="65"/>
      <c r="CC74" s="65"/>
      <c r="CD74" s="65"/>
      <c r="CE74" s="65"/>
      <c r="CF74" s="65"/>
      <c r="CG74" s="65"/>
      <c r="CH74" s="65"/>
      <c r="CI74" s="65"/>
      <c r="CJ74" s="65"/>
      <c r="CK74" s="65"/>
      <c r="CL74" s="65"/>
      <c r="CM74" s="65"/>
      <c r="CN74" s="65"/>
      <c r="CO74" s="65"/>
      <c r="CP74" s="65"/>
      <c r="CQ74" s="65"/>
      <c r="CR74" s="65"/>
      <c r="CS74" s="65"/>
      <c r="CT74" s="65"/>
      <c r="CU74" s="65"/>
      <c r="CV74" s="65"/>
      <c r="CW74" s="65"/>
      <c r="CX74" s="65"/>
      <c r="CY74" s="65"/>
      <c r="CZ74" s="65"/>
      <c r="DA74" s="65"/>
      <c r="DB74" s="65"/>
      <c r="DC74" s="65"/>
      <c r="DD74" s="65"/>
      <c r="DE74" s="65"/>
      <c r="DF74" s="65"/>
      <c r="DG74" s="65"/>
      <c r="DH74" s="65"/>
      <c r="DI74" s="65"/>
      <c r="DJ74" s="65"/>
      <c r="DK74" s="65"/>
      <c r="DL74" s="65"/>
      <c r="DM74" s="65"/>
      <c r="DN74" s="65"/>
      <c r="DO74" s="65"/>
      <c r="DP74" s="65"/>
    </row>
    <row r="75" spans="1:120" s="6" customFormat="1" ht="142.19999999999999" customHeight="1" x14ac:dyDescent="0.7">
      <c r="A75" s="30"/>
      <c r="B75" s="195" t="s">
        <v>1132</v>
      </c>
      <c r="C75" s="195"/>
      <c r="D75" s="195"/>
      <c r="E75" s="195"/>
      <c r="F75" s="195"/>
      <c r="G75" s="195"/>
      <c r="H75" s="195"/>
      <c r="I75" s="195"/>
      <c r="J75" s="195"/>
      <c r="K75" s="195"/>
      <c r="L75" s="34"/>
      <c r="M75" s="62"/>
      <c r="N75" s="62"/>
      <c r="O75" s="62"/>
      <c r="P75" s="62"/>
      <c r="Q75" s="62"/>
      <c r="R75" s="62"/>
      <c r="S75" s="62"/>
      <c r="T75" s="62"/>
      <c r="U75" s="62"/>
      <c r="V75" s="62"/>
      <c r="W75" s="62"/>
      <c r="X75" s="62"/>
      <c r="Y75" s="62"/>
      <c r="Z75" s="62"/>
      <c r="AA75" s="62"/>
      <c r="AB75" s="62"/>
      <c r="AC75" s="62"/>
      <c r="AD75" s="62"/>
      <c r="AE75" s="62"/>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row>
    <row r="76" spans="1:120" s="6" customFormat="1" ht="24" x14ac:dyDescent="0.85">
      <c r="A76" s="30"/>
      <c r="B76" s="36"/>
      <c r="C76" s="36"/>
      <c r="D76" s="36"/>
      <c r="E76" s="36"/>
      <c r="F76" s="36"/>
      <c r="G76" s="36"/>
      <c r="L76" s="37"/>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row>
    <row r="77" spans="1:120" s="6" customFormat="1" ht="24" x14ac:dyDescent="0.85">
      <c r="A77" s="30"/>
      <c r="B77" s="36"/>
      <c r="C77" s="38" t="s">
        <v>26</v>
      </c>
      <c r="D77" s="197"/>
      <c r="E77" s="197"/>
      <c r="F77" s="39" t="s">
        <v>27</v>
      </c>
      <c r="G77" s="39"/>
      <c r="L77" s="37"/>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row>
    <row r="78" spans="1:120" s="6" customFormat="1" ht="24" x14ac:dyDescent="0.85">
      <c r="A78" s="30"/>
      <c r="B78" s="36"/>
      <c r="C78" s="39"/>
      <c r="D78" s="39"/>
      <c r="E78" s="39"/>
      <c r="F78" s="39"/>
      <c r="G78" s="39"/>
      <c r="L78" s="37"/>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row>
    <row r="79" spans="1:120" s="6" customFormat="1" ht="24" x14ac:dyDescent="0.85">
      <c r="A79" s="30"/>
      <c r="C79" s="33"/>
      <c r="D79" s="40" t="s">
        <v>28</v>
      </c>
      <c r="E79" s="33"/>
      <c r="F79" s="198" t="s">
        <v>129</v>
      </c>
      <c r="G79" s="198"/>
      <c r="H79" s="41"/>
      <c r="I79" s="42"/>
      <c r="L79" s="37"/>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row>
    <row r="80" spans="1:120" s="6" customFormat="1" ht="24" x14ac:dyDescent="0.85">
      <c r="A80" s="30"/>
      <c r="B80" s="36"/>
      <c r="C80" s="39"/>
      <c r="D80" s="39"/>
      <c r="E80" s="39"/>
      <c r="F80" s="39"/>
      <c r="G80" s="39"/>
      <c r="L80" s="37"/>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row>
    <row r="81" spans="1:120" s="6" customFormat="1" ht="24" x14ac:dyDescent="0.85">
      <c r="A81" s="30"/>
      <c r="B81" s="36"/>
      <c r="C81" s="43"/>
      <c r="D81" s="44"/>
      <c r="E81" s="45" t="s">
        <v>29</v>
      </c>
      <c r="F81" s="44"/>
      <c r="G81" s="39"/>
      <c r="I81" s="46"/>
      <c r="J81" s="46"/>
      <c r="L81" s="37"/>
      <c r="M81" s="62"/>
      <c r="N81" s="62"/>
      <c r="O81" s="62"/>
      <c r="P81" s="62"/>
      <c r="Q81" s="62"/>
      <c r="R81" s="62"/>
      <c r="S81" s="62"/>
      <c r="T81" s="62"/>
      <c r="U81" s="62"/>
      <c r="V81" s="62"/>
      <c r="W81" s="62"/>
      <c r="X81" s="62"/>
      <c r="Y81" s="62"/>
      <c r="Z81" s="62"/>
      <c r="AA81" s="62"/>
      <c r="AB81" s="62"/>
      <c r="AC81" s="62"/>
      <c r="AD81" s="62"/>
      <c r="AE81" s="62"/>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row>
    <row r="82" spans="1:120" s="6" customFormat="1" ht="122.4" customHeight="1" thickBot="1" x14ac:dyDescent="0.75">
      <c r="A82" s="47"/>
      <c r="B82" s="48"/>
      <c r="C82" s="49" t="s">
        <v>30</v>
      </c>
      <c r="D82" s="50"/>
      <c r="E82" s="193"/>
      <c r="F82" s="193"/>
      <c r="G82" s="193"/>
      <c r="H82" s="51"/>
      <c r="I82" s="51"/>
      <c r="J82" s="48"/>
      <c r="K82" s="48"/>
      <c r="L82" s="52"/>
      <c r="M82" s="62"/>
      <c r="N82" s="62"/>
      <c r="O82" s="62"/>
      <c r="P82" s="62"/>
      <c r="Q82" s="62"/>
      <c r="R82" s="62"/>
      <c r="S82" s="62"/>
      <c r="T82" s="62"/>
      <c r="U82" s="62"/>
      <c r="V82" s="62"/>
      <c r="W82" s="62"/>
      <c r="X82" s="62"/>
      <c r="Y82" s="62"/>
      <c r="Z82" s="62"/>
      <c r="AA82" s="62"/>
      <c r="AB82" s="62"/>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row>
    <row r="83" spans="1:120" s="62" customFormat="1" ht="15" customHeight="1" x14ac:dyDescent="0.85">
      <c r="B83" s="66"/>
      <c r="C83" s="66"/>
      <c r="D83" s="66"/>
      <c r="E83" s="66"/>
      <c r="F83" s="66"/>
      <c r="G83" s="66"/>
      <c r="H83" s="66"/>
      <c r="I83" s="66"/>
      <c r="J83" s="66"/>
      <c r="K83" s="66"/>
      <c r="L83" s="67"/>
    </row>
    <row r="84" spans="1:120" s="59" customFormat="1" x14ac:dyDescent="0.25">
      <c r="A84" s="68"/>
    </row>
    <row r="85" spans="1:120" s="59" customFormat="1" x14ac:dyDescent="0.25"/>
    <row r="86" spans="1:120" s="59" customFormat="1" x14ac:dyDescent="0.25"/>
    <row r="87" spans="1:120" s="59" customFormat="1" x14ac:dyDescent="0.25"/>
    <row r="88" spans="1:120" s="59" customFormat="1" x14ac:dyDescent="0.25"/>
    <row r="89" spans="1:120" s="59" customFormat="1" x14ac:dyDescent="0.25"/>
    <row r="90" spans="1:120" s="59" customFormat="1" x14ac:dyDescent="0.25"/>
    <row r="91" spans="1:120" s="59" customFormat="1" x14ac:dyDescent="0.25"/>
    <row r="92" spans="1:120" s="59" customFormat="1" x14ac:dyDescent="0.25"/>
    <row r="93" spans="1:120" s="59" customFormat="1" x14ac:dyDescent="0.25"/>
    <row r="94" spans="1:120" s="59" customFormat="1" x14ac:dyDescent="0.25"/>
    <row r="95" spans="1:120" s="59" customFormat="1" x14ac:dyDescent="0.25"/>
    <row r="96" spans="1:120" s="59" customFormat="1" x14ac:dyDescent="0.25"/>
    <row r="97" s="59" customFormat="1" x14ac:dyDescent="0.25"/>
    <row r="98" s="59" customFormat="1" x14ac:dyDescent="0.25"/>
    <row r="99" s="59" customFormat="1" x14ac:dyDescent="0.25"/>
    <row r="100" s="59" customFormat="1" x14ac:dyDescent="0.25"/>
    <row r="101" s="59" customFormat="1" x14ac:dyDescent="0.25"/>
    <row r="102" s="59" customFormat="1" x14ac:dyDescent="0.25"/>
    <row r="103" s="59" customFormat="1" x14ac:dyDescent="0.25"/>
    <row r="104" s="59" customFormat="1" x14ac:dyDescent="0.25"/>
    <row r="105" s="59" customFormat="1" x14ac:dyDescent="0.25"/>
    <row r="106" s="59" customFormat="1" x14ac:dyDescent="0.25"/>
    <row r="107" s="59" customFormat="1" x14ac:dyDescent="0.25"/>
    <row r="108" s="59" customFormat="1" x14ac:dyDescent="0.25"/>
    <row r="109" s="59" customFormat="1" x14ac:dyDescent="0.25"/>
    <row r="110" s="59" customFormat="1" x14ac:dyDescent="0.25"/>
    <row r="111" s="59" customFormat="1" x14ac:dyDescent="0.25"/>
    <row r="112" s="59" customFormat="1" x14ac:dyDescent="0.25"/>
    <row r="113" s="59" customFormat="1" x14ac:dyDescent="0.25"/>
    <row r="114" s="59" customFormat="1" x14ac:dyDescent="0.25"/>
    <row r="115" s="59" customFormat="1" x14ac:dyDescent="0.25"/>
    <row r="116" s="59" customFormat="1" x14ac:dyDescent="0.25"/>
    <row r="117" s="59" customFormat="1" x14ac:dyDescent="0.25"/>
    <row r="118" s="59" customFormat="1" x14ac:dyDescent="0.25"/>
    <row r="119" s="59" customFormat="1" x14ac:dyDescent="0.25"/>
    <row r="120" s="59" customFormat="1" x14ac:dyDescent="0.25"/>
    <row r="121" s="59" customFormat="1" x14ac:dyDescent="0.25"/>
    <row r="122" s="59" customFormat="1" x14ac:dyDescent="0.25"/>
    <row r="123" s="59" customFormat="1" x14ac:dyDescent="0.25"/>
    <row r="124" s="59" customFormat="1" x14ac:dyDescent="0.25"/>
    <row r="125" s="59" customFormat="1" x14ac:dyDescent="0.25"/>
    <row r="126" s="59" customFormat="1" x14ac:dyDescent="0.25"/>
    <row r="127" s="59" customFormat="1" x14ac:dyDescent="0.25"/>
    <row r="128" s="59" customFormat="1" x14ac:dyDescent="0.25"/>
    <row r="129" s="59" customFormat="1" x14ac:dyDescent="0.25"/>
    <row r="130" s="59" customFormat="1" x14ac:dyDescent="0.25"/>
    <row r="131" s="59" customFormat="1" x14ac:dyDescent="0.25"/>
    <row r="132" s="59" customFormat="1" x14ac:dyDescent="0.25"/>
    <row r="133" s="59" customFormat="1" x14ac:dyDescent="0.25"/>
    <row r="134" s="59" customFormat="1" x14ac:dyDescent="0.25"/>
    <row r="135" s="59" customFormat="1" x14ac:dyDescent="0.25"/>
    <row r="136" s="59" customFormat="1" x14ac:dyDescent="0.25"/>
    <row r="137" s="59" customFormat="1" x14ac:dyDescent="0.25"/>
    <row r="138" s="59" customFormat="1" x14ac:dyDescent="0.25"/>
    <row r="139" s="59" customFormat="1" x14ac:dyDescent="0.25"/>
    <row r="140" s="59" customFormat="1" x14ac:dyDescent="0.25"/>
    <row r="141" s="59" customFormat="1" x14ac:dyDescent="0.25"/>
    <row r="142" s="59" customFormat="1" x14ac:dyDescent="0.25"/>
    <row r="143" s="59" customFormat="1" x14ac:dyDescent="0.25"/>
    <row r="144" s="59" customFormat="1" x14ac:dyDescent="0.25"/>
    <row r="145" s="59" customFormat="1" x14ac:dyDescent="0.25"/>
    <row r="146" s="59" customFormat="1" x14ac:dyDescent="0.25"/>
    <row r="147" s="59" customFormat="1" x14ac:dyDescent="0.25"/>
    <row r="148" s="59" customFormat="1" x14ac:dyDescent="0.25"/>
    <row r="149" s="59" customFormat="1" x14ac:dyDescent="0.25"/>
    <row r="150" s="59" customFormat="1" x14ac:dyDescent="0.25"/>
    <row r="151" s="59" customFormat="1" x14ac:dyDescent="0.25"/>
    <row r="152" s="59" customFormat="1" x14ac:dyDescent="0.25"/>
    <row r="153" s="59" customFormat="1" x14ac:dyDescent="0.25"/>
    <row r="154" s="59" customFormat="1" x14ac:dyDescent="0.25"/>
    <row r="155" s="59" customFormat="1" x14ac:dyDescent="0.25"/>
    <row r="156" s="59" customFormat="1" x14ac:dyDescent="0.25"/>
    <row r="157" s="59" customFormat="1" x14ac:dyDescent="0.25"/>
    <row r="158" s="59" customFormat="1" x14ac:dyDescent="0.25"/>
    <row r="159" s="59" customFormat="1" x14ac:dyDescent="0.25"/>
    <row r="160" s="59" customFormat="1" x14ac:dyDescent="0.25"/>
    <row r="161" s="59" customFormat="1" x14ac:dyDescent="0.25"/>
    <row r="162" s="59" customFormat="1" x14ac:dyDescent="0.25"/>
    <row r="163" s="59" customFormat="1" x14ac:dyDescent="0.25"/>
    <row r="164" s="59" customFormat="1" x14ac:dyDescent="0.25"/>
    <row r="165" s="59" customFormat="1" x14ac:dyDescent="0.25"/>
    <row r="166" s="59" customFormat="1" x14ac:dyDescent="0.25"/>
    <row r="167" s="59" customFormat="1" x14ac:dyDescent="0.25"/>
    <row r="168" s="59" customFormat="1" x14ac:dyDescent="0.25"/>
    <row r="169" s="59" customFormat="1" x14ac:dyDescent="0.25"/>
    <row r="170" s="59" customFormat="1" x14ac:dyDescent="0.25"/>
    <row r="171" s="59" customFormat="1" x14ac:dyDescent="0.25"/>
    <row r="172" s="59" customFormat="1" x14ac:dyDescent="0.25"/>
    <row r="173" s="59" customFormat="1" x14ac:dyDescent="0.25"/>
    <row r="174" s="59" customFormat="1" x14ac:dyDescent="0.25"/>
    <row r="175" s="59" customFormat="1" x14ac:dyDescent="0.25"/>
    <row r="176" s="59" customFormat="1" x14ac:dyDescent="0.25"/>
    <row r="177" s="59" customFormat="1" x14ac:dyDescent="0.25"/>
    <row r="178" s="59" customFormat="1" x14ac:dyDescent="0.25"/>
    <row r="179" s="59" customFormat="1" x14ac:dyDescent="0.25"/>
    <row r="180" s="59" customFormat="1" x14ac:dyDescent="0.25"/>
    <row r="181" s="59" customFormat="1" x14ac:dyDescent="0.25"/>
    <row r="182" s="59" customFormat="1" x14ac:dyDescent="0.25"/>
    <row r="183" s="59" customFormat="1" x14ac:dyDescent="0.25"/>
    <row r="184" s="59" customFormat="1" x14ac:dyDescent="0.25"/>
    <row r="185" s="59" customFormat="1" x14ac:dyDescent="0.25"/>
    <row r="186" s="59" customFormat="1" x14ac:dyDescent="0.25"/>
    <row r="187" s="59" customFormat="1" x14ac:dyDescent="0.25"/>
    <row r="188" s="59" customFormat="1" x14ac:dyDescent="0.25"/>
    <row r="189" s="59" customFormat="1" x14ac:dyDescent="0.25"/>
    <row r="190" s="59" customFormat="1" x14ac:dyDescent="0.25"/>
    <row r="191" s="59" customFormat="1" x14ac:dyDescent="0.25"/>
    <row r="192" s="59" customFormat="1" x14ac:dyDescent="0.25"/>
    <row r="193" s="59" customFormat="1" x14ac:dyDescent="0.25"/>
    <row r="194" s="59" customFormat="1" x14ac:dyDescent="0.25"/>
    <row r="195" s="59" customFormat="1" x14ac:dyDescent="0.25"/>
    <row r="196" s="59" customFormat="1" x14ac:dyDescent="0.25"/>
    <row r="197" s="59" customFormat="1" x14ac:dyDescent="0.25"/>
    <row r="198" s="59" customFormat="1" x14ac:dyDescent="0.25"/>
    <row r="199" s="59" customFormat="1" x14ac:dyDescent="0.25"/>
    <row r="200" s="59" customFormat="1" x14ac:dyDescent="0.25"/>
    <row r="201" s="59" customFormat="1" x14ac:dyDescent="0.25"/>
    <row r="202" s="59" customFormat="1" x14ac:dyDescent="0.25"/>
    <row r="203" s="59" customFormat="1" x14ac:dyDescent="0.25"/>
    <row r="204" s="59" customFormat="1" x14ac:dyDescent="0.25"/>
    <row r="205" s="59" customFormat="1" x14ac:dyDescent="0.25"/>
    <row r="206" s="59" customFormat="1" x14ac:dyDescent="0.25"/>
    <row r="207" s="59" customFormat="1" x14ac:dyDescent="0.25"/>
    <row r="208" s="59" customFormat="1" x14ac:dyDescent="0.25"/>
    <row r="209" s="59" customFormat="1" x14ac:dyDescent="0.25"/>
    <row r="210" s="59" customFormat="1" x14ac:dyDescent="0.25"/>
    <row r="211" s="59" customFormat="1" x14ac:dyDescent="0.25"/>
    <row r="212" s="59" customFormat="1" x14ac:dyDescent="0.25"/>
    <row r="213" s="59" customFormat="1" x14ac:dyDescent="0.25"/>
    <row r="214" s="59" customFormat="1" x14ac:dyDescent="0.25"/>
  </sheetData>
  <sheetProtection algorithmName="SHA-512" hashValue="+k0oGC2CTDJORDDJyk3VH4Ywui4Nel2r4ouI2rCWBnrWYIMlJPQpT8hSnfQ5RRRxgLcselluR+5OPBQcd9+stg==" saltValue="lLcudW7BpBZ8h2z6p+p01w==" spinCount="100000" sheet="1" objects="1" scenarios="1"/>
  <mergeCells count="187">
    <mergeCell ref="C67:D67"/>
    <mergeCell ref="E67:F67"/>
    <mergeCell ref="G67:I67"/>
    <mergeCell ref="C68:D68"/>
    <mergeCell ref="E68:F68"/>
    <mergeCell ref="G68:I68"/>
    <mergeCell ref="A71:K71"/>
    <mergeCell ref="C65:D65"/>
    <mergeCell ref="E65:F65"/>
    <mergeCell ref="G65:I65"/>
    <mergeCell ref="C66:D66"/>
    <mergeCell ref="E66:F66"/>
    <mergeCell ref="G66:I66"/>
    <mergeCell ref="E82:G82"/>
    <mergeCell ref="B74:K74"/>
    <mergeCell ref="B75:K75"/>
    <mergeCell ref="C73:F73"/>
    <mergeCell ref="D77:E77"/>
    <mergeCell ref="F79:G79"/>
    <mergeCell ref="C69:D69"/>
    <mergeCell ref="E69:F69"/>
    <mergeCell ref="G69:I69"/>
    <mergeCell ref="A70:K70"/>
    <mergeCell ref="C63:D63"/>
    <mergeCell ref="E63:F63"/>
    <mergeCell ref="G63:I63"/>
    <mergeCell ref="C64:D64"/>
    <mergeCell ref="E64:F64"/>
    <mergeCell ref="G64:I64"/>
    <mergeCell ref="C61:D61"/>
    <mergeCell ref="E61:F61"/>
    <mergeCell ref="G61:I61"/>
    <mergeCell ref="C62:D62"/>
    <mergeCell ref="E62:F62"/>
    <mergeCell ref="G62:I62"/>
    <mergeCell ref="C59:D59"/>
    <mergeCell ref="E59:F59"/>
    <mergeCell ref="G59:I59"/>
    <mergeCell ref="C60:D60"/>
    <mergeCell ref="E60:F60"/>
    <mergeCell ref="G60:I60"/>
    <mergeCell ref="C57:D57"/>
    <mergeCell ref="E57:F57"/>
    <mergeCell ref="G57:I57"/>
    <mergeCell ref="C58:D58"/>
    <mergeCell ref="E58:F58"/>
    <mergeCell ref="G58:I58"/>
    <mergeCell ref="A53:K53"/>
    <mergeCell ref="C55:D55"/>
    <mergeCell ref="E55:F55"/>
    <mergeCell ref="G55:I55"/>
    <mergeCell ref="C56:D56"/>
    <mergeCell ref="E56:F56"/>
    <mergeCell ref="G56:I56"/>
    <mergeCell ref="A54:K54"/>
    <mergeCell ref="C51:D51"/>
    <mergeCell ref="E51:F51"/>
    <mergeCell ref="G51:I51"/>
    <mergeCell ref="C52:D52"/>
    <mergeCell ref="E52:F52"/>
    <mergeCell ref="G52:I52"/>
    <mergeCell ref="C49:D49"/>
    <mergeCell ref="E49:F49"/>
    <mergeCell ref="G49:I49"/>
    <mergeCell ref="C50:D50"/>
    <mergeCell ref="E50:F50"/>
    <mergeCell ref="G50:I50"/>
    <mergeCell ref="C47:D47"/>
    <mergeCell ref="E47:F47"/>
    <mergeCell ref="G47:I47"/>
    <mergeCell ref="C48:D48"/>
    <mergeCell ref="E48:F48"/>
    <mergeCell ref="G48:I48"/>
    <mergeCell ref="C46:D46"/>
    <mergeCell ref="E46:F46"/>
    <mergeCell ref="G46:I46"/>
    <mergeCell ref="C26:D26"/>
    <mergeCell ref="C27:D27"/>
    <mergeCell ref="C28:D28"/>
    <mergeCell ref="C43:D43"/>
    <mergeCell ref="E43:F43"/>
    <mergeCell ref="G43:I43"/>
    <mergeCell ref="C44:D44"/>
    <mergeCell ref="E44:F44"/>
    <mergeCell ref="G44:I44"/>
    <mergeCell ref="C41:D41"/>
    <mergeCell ref="E41:F41"/>
    <mergeCell ref="G41:I41"/>
    <mergeCell ref="C42:D42"/>
    <mergeCell ref="E42:F42"/>
    <mergeCell ref="G42:I42"/>
    <mergeCell ref="G28:I28"/>
    <mergeCell ref="G29:I29"/>
    <mergeCell ref="G30:I30"/>
    <mergeCell ref="C32:D32"/>
    <mergeCell ref="C33:D33"/>
    <mergeCell ref="C34:D34"/>
    <mergeCell ref="C45:D45"/>
    <mergeCell ref="E45:F45"/>
    <mergeCell ref="G45:I45"/>
    <mergeCell ref="A36:K36"/>
    <mergeCell ref="C38:D38"/>
    <mergeCell ref="E38:F38"/>
    <mergeCell ref="G38:I38"/>
    <mergeCell ref="E35:F35"/>
    <mergeCell ref="E27:F27"/>
    <mergeCell ref="E28:F28"/>
    <mergeCell ref="E29:F29"/>
    <mergeCell ref="E30:F30"/>
    <mergeCell ref="G31:I31"/>
    <mergeCell ref="G35:I35"/>
    <mergeCell ref="E33:F33"/>
    <mergeCell ref="E34:F34"/>
    <mergeCell ref="G33:I33"/>
    <mergeCell ref="G34:I34"/>
    <mergeCell ref="E31:F31"/>
    <mergeCell ref="E32:F32"/>
    <mergeCell ref="C35:D35"/>
    <mergeCell ref="C30:D30"/>
    <mergeCell ref="C31:D31"/>
    <mergeCell ref="C39:D39"/>
    <mergeCell ref="A13:L13"/>
    <mergeCell ref="G9:H9"/>
    <mergeCell ref="E39:F39"/>
    <mergeCell ref="G39:I39"/>
    <mergeCell ref="G23:I23"/>
    <mergeCell ref="G24:I24"/>
    <mergeCell ref="G25:I25"/>
    <mergeCell ref="E24:F24"/>
    <mergeCell ref="E26:F26"/>
    <mergeCell ref="G21:I21"/>
    <mergeCell ref="G22:I22"/>
    <mergeCell ref="E25:F25"/>
    <mergeCell ref="G32:I32"/>
    <mergeCell ref="G26:I26"/>
    <mergeCell ref="G27:I27"/>
    <mergeCell ref="J17:L17"/>
    <mergeCell ref="A17:H17"/>
    <mergeCell ref="A20:K20"/>
    <mergeCell ref="K3:L3"/>
    <mergeCell ref="A5:J5"/>
    <mergeCell ref="A19:L19"/>
    <mergeCell ref="K5:L5"/>
    <mergeCell ref="A8:J8"/>
    <mergeCell ref="A3:J3"/>
    <mergeCell ref="A14:B14"/>
    <mergeCell ref="A15:B15"/>
    <mergeCell ref="J14:L14"/>
    <mergeCell ref="J15:L15"/>
    <mergeCell ref="A18:K18"/>
    <mergeCell ref="G6:I6"/>
    <mergeCell ref="G7:I7"/>
    <mergeCell ref="D6:E6"/>
    <mergeCell ref="D7:E7"/>
    <mergeCell ref="K8:L8"/>
    <mergeCell ref="A6:C6"/>
    <mergeCell ref="K6:L6"/>
    <mergeCell ref="A16:L16"/>
    <mergeCell ref="A12:J12"/>
    <mergeCell ref="K12:L12"/>
    <mergeCell ref="A9:B9"/>
    <mergeCell ref="A10:B10"/>
    <mergeCell ref="C9:F9"/>
    <mergeCell ref="C40:D40"/>
    <mergeCell ref="E40:F40"/>
    <mergeCell ref="G40:I40"/>
    <mergeCell ref="A37:K37"/>
    <mergeCell ref="A7:C7"/>
    <mergeCell ref="K7:L7"/>
    <mergeCell ref="K9:L9"/>
    <mergeCell ref="K10:L10"/>
    <mergeCell ref="A11:L11"/>
    <mergeCell ref="C29:D29"/>
    <mergeCell ref="C21:D21"/>
    <mergeCell ref="C22:D22"/>
    <mergeCell ref="C23:D23"/>
    <mergeCell ref="C24:D24"/>
    <mergeCell ref="C25:D25"/>
    <mergeCell ref="E21:F21"/>
    <mergeCell ref="E23:F23"/>
    <mergeCell ref="E22:F22"/>
    <mergeCell ref="I9:J9"/>
    <mergeCell ref="G10:H10"/>
    <mergeCell ref="I10:J10"/>
    <mergeCell ref="C14:I14"/>
    <mergeCell ref="C15:I15"/>
    <mergeCell ref="C10:F10"/>
  </mergeCells>
  <dataValidations count="27">
    <dataValidation allowBlank="1" showInputMessage="1" showErrorMessage="1" promptTitle="Datos personales" prompt="Debe indicar el mismo nombre y apellidos que los que ha indicado al inscribirse" sqref="A7:C7" xr:uid="{BF43F42E-3ACD-401F-A5E0-2A0AC55446E4}"/>
    <dataValidation allowBlank="1" showInputMessage="1" showErrorMessage="1" prompt="Indicar con el formato 00000000X para el DNI O X00000000Y en caso del NIE" sqref="D7:E7" xr:uid="{0872E1A0-C4AC-42F7-9ABA-B0B84E220199}"/>
    <dataValidation allowBlank="1" showInputMessage="1" showErrorMessage="1" prompt="Indicar con el formato XX/XX/19XX, primero se indicará el día, luego el mes y, por último, el año. " sqref="F7" xr:uid="{2AFDE5EA-5627-4B3D-B46C-1F900404FD49}"/>
    <dataValidation allowBlank="1" showInputMessage="1" showErrorMessage="1" prompt="Indicar primero la calle, luego número y por último, la población. " sqref="G7" xr:uid="{2C9FB736-BFA7-4E29-955D-E8DDACA5ABCA}"/>
    <dataValidation allowBlank="1" showInputMessage="1" showErrorMessage="1" prompt="Provincia de residencia en la actualidad" sqref="J7" xr:uid="{50F4EB26-8491-41D4-9196-52A0C2C0A245}"/>
    <dataValidation allowBlank="1" showInputMessage="1" showErrorMessage="1" prompt="Indicar el nivel de la titulación y la especialidad que tiene que coincidir con alguna de las requeridas o todas en el anexo específico, si se pide más de una. Ejemplo: Grado, Ingeniería Técnica, Ingeniería Superior, Licenciatura o Diplomatura en ..." sqref="C15:I15" xr:uid="{A91334F7-38F9-466A-BEB6-A05756F62DD5}"/>
    <dataValidation allowBlank="1" showInputMessage="1" showErrorMessage="1" prompt="Marque el cuadro con una cruz para verificar que cumple con el punto 2.2 de otros requisitos. Solo se admitirán declaraciones que indiquen cumplir con los requisitos." sqref="J17" xr:uid="{97B9166C-0D51-4C0C-9FAC-0F4188E4FE58}"/>
    <dataValidation allowBlank="1" showInputMessage="1" showErrorMessage="1" prompt="Se recomienda utilizar un correo personal que debe coincidir con el correo con el que se ha inscrito y al cual le llegarán todas las comunicaciones. " sqref="K7:L7" xr:uid="{2899E9EF-A567-4D3C-A21E-82A86E30CB2A}"/>
    <dataValidation allowBlank="1" showInputMessage="1" showErrorMessage="1" prompt="Solo se consignará la experiencia en este apartado donde el puesto sea el mismo que en el punto 1.6, la misma unidad organizativa y se cumplan las 4 funciones. Las funciones se indicarán con el número 1,2,3 y 4" sqref="G39:I52" xr:uid="{F578316A-B174-4EFD-8E1B-E2E2DA06A9E9}"/>
    <dataValidation allowBlank="1" showInputMessage="1" showErrorMessage="1" prompt="Se indicará exactamente el puesto realizado en INECO, tal y como figura en el histórico de contratación y debe coincidir con el indicado en el punto 1.6" sqref="E39:F52" xr:uid="{CBB8B5B1-19F6-4DA5-B5CD-C374C43FC057}"/>
    <dataValidation allowBlank="1" showInputMessage="1" showErrorMessage="1" prompt="Las funciones se indicarán con el número 1,2,3 y 4 o ninguna, en caso de puestos en INECO donde no se hayan realizado estas funciones" sqref="G22:I35" xr:uid="{B2BB10BB-8E5E-4D9F-B177-3A0CEE028072}"/>
    <dataValidation allowBlank="1" showInputMessage="1" showErrorMessage="1" prompt="Se indicará INECO o la empresa en la que se haya realizado la experiencia que se indica como similar y donde se deben haber realizado al menos 2 de las funciones indicadas en el punto &quot;1.14.‐ FUNCIONES ESPECÍFICAS&quot; del anexo específico. " sqref="C56:D69" xr:uid="{5542F9B0-A4BB-410D-806D-C59F72AC2417}"/>
    <dataValidation allowBlank="1" showInputMessage="1" showErrorMessage="1" prompt="Se indicará el puesto en INECO u otra empresa. Si es en INECO debe coincidir con el reflejado en el histórico de contratación." sqref="E56:F69" xr:uid="{CBE0278B-BEE3-407C-ADE0-B8BCEABAEE9B}"/>
    <dataValidation allowBlank="1" showInputMessage="1" showErrorMessage="1" prompt="Se indicarán el número de funciones que se han realizado y que corresponden a las indicadas en el punto &quot;1.14.‐ FUNCIONES ESPECÍFICAS&quot; del anexo específico. Como mínimo debe indicarse 2 funciones. Ejemplo: 1 y 2" sqref="G56:I69" xr:uid="{0854F1CF-B1A0-4F6D-BA48-3363B3CC62D9}"/>
    <dataValidation allowBlank="1" showInputMessage="1" showErrorMessage="1" prompt="Solo se consignará experiencia en Ineco o través de un contrato de puesta a disposición en INECO que figure en el histórico de contratación con el mismo puesto del punto 1.6 y la misma unidad organizativa que el puesto al que aplica. " sqref="A37:K37" xr:uid="{D57C3AB0-7C68-444C-A451-6E2A8959754D}"/>
    <dataValidation allowBlank="1" showInputMessage="1" showErrorMessage="1" prompt="Solo se consignará experiencia con contratación directa en INECO o través de un contrato de puesta a disposición en INECO o prácticas extracurriculares en INECO,  en cualquier puesto. Debe coincidir con lo indicado en el histórico de contratación" sqref="A20:K20" xr:uid="{7162585B-BEE5-405A-BCC1-5D3B78790DF8}"/>
    <dataValidation allowBlank="1" showInputMessage="1" showErrorMessage="1" prompt="Es imprescindible para ser válido el documento la firma electrónica o manuscrita. _x000a_Si firma electrónicamente, primero unifique todos los documentos en un único PDF y luego proceda a la firma" sqref="E82:G82" xr:uid="{BB25E43C-B466-4B0D-A864-89FB0E7E665A}"/>
    <dataValidation allowBlank="1" showInputMessage="1" showErrorMessage="1" prompt="Se debe indicar el año de finalización de cada una de las titulaciones indicadas siguiendo el orden en el que indica las titulaciones, es decir, primero la fecha de la primera titulación indicada, luego la segunda, etc..." sqref="A15:B15" xr:uid="{DF5C55DE-B16A-4093-A455-335C3404AA84}"/>
    <dataValidation allowBlank="1" showInputMessage="1" showErrorMessage="1" prompt="Indicar la universidad o centro de estudios en el que se ha realizado. Si es una titulación realizada fuera de España, deberá indicarse que está homologada por el Ministerio de Educación o que se posee un documento que acredita la equivalencia. " sqref="J15:L15" xr:uid="{5CBBCAB9-A7AF-4CD3-A042-948A296C6B61}"/>
    <dataValidation type="date" allowBlank="1" showInputMessage="1" showErrorMessage="1" errorTitle="Fecha fuera de plazo" error="Las fechas deben estar comprendidas entre el 21/03/2020 y el 20/03/2025 y no deben solaparse las distintas etapas." prompt="Si actualmente está como trabajador en INECO la fecha final será 20/03/2025 y no se podrán solapar etapas en las mismas fechas." sqref="B39:B52 B22:B35 B56:B69" xr:uid="{FC220232-3103-4E2D-AC7A-22462D0BEF57}">
      <formula1>43911</formula1>
      <formula2>45736</formula2>
    </dataValidation>
    <dataValidation type="date" allowBlank="1" showInputMessage="1" showErrorMessage="1" errorTitle="Fecha fuera de plazo" error="Las fechas deben estar comprendidas entre el 21/03/2020 y el 20/03/2025 y no deben solaparse las distintas etapas." prompt="La fecha inicial debe ser 21/03/2020 o posterior y no se podrán solapar etapas en las mismas fechas." sqref="A22:A35 A39:A52 A56:A69" xr:uid="{3A055FBD-70A4-46FA-9078-B31736523D0C}">
      <formula1>43911</formula1>
      <formula2>45736</formula2>
    </dataValidation>
    <dataValidation allowBlank="1" showInputMessage="1" showErrorMessage="1" prompt="Los trabajadores de INECO, deben volver a indicar en Méritos 3) la experiencia referida en Méritos 2) con las 4 funciones o las etapas indicadas en méritos 1) cuando sea el mismo puesto pero con 2 o 3 funciones. " sqref="A54:K54" xr:uid="{0AB5C93E-9135-402B-8067-714AD9413D8E}"/>
    <dataValidation allowBlank="1" showInputMessage="1" showErrorMessage="1" prompt="Indicar el nombre y apellidos" sqref="C73:F73" xr:uid="{A0C08149-80B0-4038-B070-0B58275D095F}"/>
    <dataValidation allowBlank="1" showInputMessage="1" showErrorMessage="1" prompt="Indicar la ciudad en la que se firma" sqref="D77:E77" xr:uid="{4A69649E-E77D-4B74-A269-A77D466E1ADF}"/>
    <dataValidation allowBlank="1" showInputMessage="1" showErrorMessage="1" prompt="Indicar el día que se firma" sqref="C79" xr:uid="{061D2885-6A7F-4185-ABF4-376A05CD9568}"/>
    <dataValidation allowBlank="1" showInputMessage="1" showErrorMessage="1" prompt="Indicar el mes en que se firma" sqref="E79" xr:uid="{B8A3926B-57E4-4180-A114-FD08107FBA5F}"/>
    <dataValidation allowBlank="1" showInputMessage="1" showErrorMessage="1" prompt="Se indicará exactamente el puesto realizado en INECO, tal y como figura en el histórico de contratación" sqref="E22:F35" xr:uid="{07E39969-C302-43F0-BD44-EEF332A5A322}"/>
  </dataValidations>
  <printOptions horizontalCentered="1"/>
  <pageMargins left="0.70866141732283472" right="0.70866141732283472" top="0.74803149606299213" bottom="0.74803149606299213" header="0.31496062992125984" footer="0.31496062992125984"/>
  <pageSetup paperSize="9" scale="44" fitToHeight="0" orientation="portrait" r:id="rId1"/>
  <rowBreaks count="1" manualBreakCount="1">
    <brk id="53" max="11"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prompt="Marque la casilla de verificación con una X para informar que cumple con el punto 2.2 de otros requisitos indicados en el anexo específico del puesto 1.1. Solo se admitirán declaraciones que indiquen cumplir con los requisitos." xr:uid="{39A1F833-606C-4187-B402-D502F480400F}">
          <x14:formula1>
            <xm:f>Hoja1!$A$5</xm:f>
          </x14:formula1>
          <xm:sqref>I17</xm:sqref>
        </x14:dataValidation>
        <x14:dataValidation type="list" allowBlank="1" showInputMessage="1" showErrorMessage="1" prompt="La experiencia en mérito 1) debe ser en INECO o con un contrato de puesta a disposición" xr:uid="{F798D40D-271E-40A4-B1A4-9094A7676ABD}">
          <x14:formula1>
            <xm:f>Hoja1!$A$1:$A$2</xm:f>
          </x14:formula1>
          <xm:sqref>C22:D35 C39:D52</xm:sqref>
        </x14:dataValidation>
        <x14:dataValidation type="list" allowBlank="1" showDropDown="1" showInputMessage="1" showErrorMessage="1" xr:uid="{D9D3CC4E-D00E-40AC-9E18-CF17A2478BA6}">
          <x14:formula1>
            <xm:f>'Vacantes Bl1 TRE24'!$A$2:$A$366</xm:f>
          </x14:formula1>
          <xm:sqref>A10:B10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0150-7C06-4E67-A591-7406F197FC73}">
  <sheetPr>
    <pageSetUpPr fitToPage="1"/>
  </sheetPr>
  <dimension ref="A1:F366"/>
  <sheetViews>
    <sheetView showGridLines="0" zoomScale="70" zoomScaleNormal="70" workbookViewId="0">
      <pane xSplit="1" ySplit="1" topLeftCell="B2" activePane="bottomRight" state="frozen"/>
      <selection pane="topRight" activeCell="C6" sqref="C6"/>
      <selection pane="bottomLeft" activeCell="B7" sqref="B7"/>
      <selection pane="bottomRight" activeCell="C363" sqref="C363"/>
    </sheetView>
  </sheetViews>
  <sheetFormatPr baseColWidth="10" defaultColWidth="17.44140625" defaultRowHeight="14.4" x14ac:dyDescent="0.3"/>
  <cols>
    <col min="1" max="2" width="17.44140625" style="71" customWidth="1"/>
    <col min="3" max="3" width="24.44140625" style="71" customWidth="1"/>
    <col min="4" max="4" width="67.109375" style="71" customWidth="1"/>
    <col min="5" max="5" width="26" style="71" customWidth="1"/>
    <col min="6" max="6" width="76.88671875" style="93" customWidth="1"/>
    <col min="7" max="16384" width="17.44140625" style="70"/>
  </cols>
  <sheetData>
    <row r="1" spans="1:6" s="72" customFormat="1" ht="53.4" customHeight="1" x14ac:dyDescent="0.25">
      <c r="A1" s="89" t="s">
        <v>60</v>
      </c>
      <c r="B1" s="89" t="s">
        <v>61</v>
      </c>
      <c r="C1" s="89" t="s">
        <v>57</v>
      </c>
      <c r="D1" s="89" t="s">
        <v>58</v>
      </c>
      <c r="E1" s="89" t="s">
        <v>59</v>
      </c>
      <c r="F1" s="90" t="s">
        <v>62</v>
      </c>
    </row>
    <row r="2" spans="1:6" ht="49.2" customHeight="1" x14ac:dyDescent="0.3">
      <c r="A2" s="73" t="s">
        <v>130</v>
      </c>
      <c r="B2" s="74" t="s">
        <v>66</v>
      </c>
      <c r="C2" s="74" t="s">
        <v>5</v>
      </c>
      <c r="D2" s="74" t="s">
        <v>131</v>
      </c>
      <c r="E2" s="74" t="s">
        <v>132</v>
      </c>
      <c r="F2" s="76" t="s">
        <v>133</v>
      </c>
    </row>
    <row r="3" spans="1:6" ht="49.2" customHeight="1" x14ac:dyDescent="0.3">
      <c r="A3" s="73" t="s">
        <v>134</v>
      </c>
      <c r="B3" s="74" t="s">
        <v>66</v>
      </c>
      <c r="C3" s="74" t="s">
        <v>3</v>
      </c>
      <c r="D3" s="74" t="s">
        <v>135</v>
      </c>
      <c r="E3" s="74" t="s">
        <v>65</v>
      </c>
      <c r="F3" s="76" t="s">
        <v>136</v>
      </c>
    </row>
    <row r="4" spans="1:6" ht="49.2" customHeight="1" x14ac:dyDescent="0.3">
      <c r="A4" s="75" t="s">
        <v>137</v>
      </c>
      <c r="B4" s="74" t="s">
        <v>66</v>
      </c>
      <c r="C4" s="74" t="s">
        <v>85</v>
      </c>
      <c r="D4" s="74" t="s">
        <v>138</v>
      </c>
      <c r="E4" s="74" t="s">
        <v>79</v>
      </c>
      <c r="F4" s="79" t="s">
        <v>139</v>
      </c>
    </row>
    <row r="5" spans="1:6" ht="101.25" customHeight="1" x14ac:dyDescent="0.3">
      <c r="A5" s="73" t="s">
        <v>140</v>
      </c>
      <c r="B5" s="74" t="s">
        <v>66</v>
      </c>
      <c r="C5" s="74" t="s">
        <v>45</v>
      </c>
      <c r="D5" s="74" t="s">
        <v>68</v>
      </c>
      <c r="E5" s="74" t="s">
        <v>65</v>
      </c>
      <c r="F5" s="76" t="s">
        <v>141</v>
      </c>
    </row>
    <row r="6" spans="1:6" ht="184.5" customHeight="1" x14ac:dyDescent="0.3">
      <c r="A6" s="73" t="s">
        <v>142</v>
      </c>
      <c r="B6" s="74" t="s">
        <v>66</v>
      </c>
      <c r="C6" s="74" t="s">
        <v>45</v>
      </c>
      <c r="D6" s="74" t="s">
        <v>138</v>
      </c>
      <c r="E6" s="74" t="s">
        <v>143</v>
      </c>
      <c r="F6" s="79" t="s">
        <v>144</v>
      </c>
    </row>
    <row r="7" spans="1:6" ht="204.75" customHeight="1" x14ac:dyDescent="0.3">
      <c r="A7" s="73" t="s">
        <v>145</v>
      </c>
      <c r="B7" s="74" t="s">
        <v>66</v>
      </c>
      <c r="C7" s="74" t="s">
        <v>45</v>
      </c>
      <c r="D7" s="74" t="s">
        <v>146</v>
      </c>
      <c r="E7" s="74" t="s">
        <v>102</v>
      </c>
      <c r="F7" s="76" t="s">
        <v>147</v>
      </c>
    </row>
    <row r="8" spans="1:6" ht="144.75" customHeight="1" x14ac:dyDescent="0.3">
      <c r="A8" s="73" t="s">
        <v>148</v>
      </c>
      <c r="B8" s="74" t="s">
        <v>66</v>
      </c>
      <c r="C8" s="74" t="s">
        <v>45</v>
      </c>
      <c r="D8" s="74" t="s">
        <v>138</v>
      </c>
      <c r="E8" s="74" t="s">
        <v>121</v>
      </c>
      <c r="F8" s="76" t="s">
        <v>149</v>
      </c>
    </row>
    <row r="9" spans="1:6" ht="106.5" customHeight="1" x14ac:dyDescent="0.3">
      <c r="A9" s="73" t="s">
        <v>150</v>
      </c>
      <c r="B9" s="74" t="s">
        <v>66</v>
      </c>
      <c r="C9" s="74" t="s">
        <v>6</v>
      </c>
      <c r="D9" s="74" t="s">
        <v>151</v>
      </c>
      <c r="E9" s="74" t="s">
        <v>8</v>
      </c>
      <c r="F9" s="76" t="s">
        <v>152</v>
      </c>
    </row>
    <row r="10" spans="1:6" ht="135" customHeight="1" x14ac:dyDescent="0.3">
      <c r="A10" s="73" t="s">
        <v>153</v>
      </c>
      <c r="B10" s="74" t="s">
        <v>66</v>
      </c>
      <c r="C10" s="74" t="s">
        <v>45</v>
      </c>
      <c r="D10" s="74" t="s">
        <v>138</v>
      </c>
      <c r="E10" s="74" t="s">
        <v>8</v>
      </c>
      <c r="F10" s="76" t="s">
        <v>154</v>
      </c>
    </row>
    <row r="11" spans="1:6" ht="409.5" customHeight="1" x14ac:dyDescent="0.3">
      <c r="A11" s="73" t="s">
        <v>155</v>
      </c>
      <c r="B11" s="74" t="s">
        <v>66</v>
      </c>
      <c r="C11" s="74" t="s">
        <v>45</v>
      </c>
      <c r="D11" s="74" t="s">
        <v>156</v>
      </c>
      <c r="E11" s="74" t="s">
        <v>67</v>
      </c>
      <c r="F11" s="76" t="s">
        <v>157</v>
      </c>
    </row>
    <row r="12" spans="1:6" ht="167.25" customHeight="1" x14ac:dyDescent="0.3">
      <c r="A12" s="73" t="s">
        <v>158</v>
      </c>
      <c r="B12" s="74" t="s">
        <v>66</v>
      </c>
      <c r="C12" s="74" t="s">
        <v>45</v>
      </c>
      <c r="D12" s="74" t="s">
        <v>138</v>
      </c>
      <c r="E12" s="74" t="s">
        <v>64</v>
      </c>
      <c r="F12" s="76" t="s">
        <v>159</v>
      </c>
    </row>
    <row r="13" spans="1:6" ht="57.6" x14ac:dyDescent="0.3">
      <c r="A13" s="77" t="s">
        <v>160</v>
      </c>
      <c r="B13" s="74" t="s">
        <v>66</v>
      </c>
      <c r="C13" s="74" t="s">
        <v>45</v>
      </c>
      <c r="D13" s="74" t="s">
        <v>161</v>
      </c>
      <c r="E13" s="74" t="s">
        <v>106</v>
      </c>
      <c r="F13" s="76" t="s">
        <v>162</v>
      </c>
    </row>
    <row r="14" spans="1:6" ht="202.5" customHeight="1" x14ac:dyDescent="0.3">
      <c r="A14" s="73" t="s">
        <v>163</v>
      </c>
      <c r="B14" s="74" t="s">
        <v>66</v>
      </c>
      <c r="C14" s="74" t="s">
        <v>45</v>
      </c>
      <c r="D14" s="74" t="s">
        <v>164</v>
      </c>
      <c r="E14" s="74" t="s">
        <v>87</v>
      </c>
      <c r="F14" s="76" t="s">
        <v>165</v>
      </c>
    </row>
    <row r="15" spans="1:6" ht="49.2" customHeight="1" x14ac:dyDescent="0.3">
      <c r="A15" s="73" t="s">
        <v>166</v>
      </c>
      <c r="B15" s="74" t="s">
        <v>66</v>
      </c>
      <c r="C15" s="74" t="s">
        <v>45</v>
      </c>
      <c r="D15" s="74" t="s">
        <v>164</v>
      </c>
      <c r="E15" s="74" t="s">
        <v>69</v>
      </c>
      <c r="F15" s="76" t="s">
        <v>167</v>
      </c>
    </row>
    <row r="16" spans="1:6" ht="49.2" customHeight="1" x14ac:dyDescent="0.3">
      <c r="A16" s="73" t="s">
        <v>168</v>
      </c>
      <c r="B16" s="74" t="s">
        <v>66</v>
      </c>
      <c r="C16" s="74" t="s">
        <v>4</v>
      </c>
      <c r="D16" s="74" t="s">
        <v>169</v>
      </c>
      <c r="E16" s="74" t="s">
        <v>69</v>
      </c>
      <c r="F16" s="76" t="s">
        <v>170</v>
      </c>
    </row>
    <row r="17" spans="1:6" ht="129.6" x14ac:dyDescent="0.3">
      <c r="A17" s="77" t="s">
        <v>171</v>
      </c>
      <c r="B17" s="74" t="s">
        <v>66</v>
      </c>
      <c r="C17" s="74" t="s">
        <v>45</v>
      </c>
      <c r="D17" s="74" t="s">
        <v>161</v>
      </c>
      <c r="E17" s="74" t="s">
        <v>69</v>
      </c>
      <c r="F17" s="76" t="s">
        <v>172</v>
      </c>
    </row>
    <row r="18" spans="1:6" ht="49.2" customHeight="1" x14ac:dyDescent="0.3">
      <c r="A18" s="73" t="s">
        <v>173</v>
      </c>
      <c r="B18" s="74" t="s">
        <v>175</v>
      </c>
      <c r="C18" s="74" t="s">
        <v>85</v>
      </c>
      <c r="D18" s="74" t="s">
        <v>174</v>
      </c>
      <c r="E18" s="74" t="s">
        <v>8</v>
      </c>
      <c r="F18" s="76" t="s">
        <v>176</v>
      </c>
    </row>
    <row r="19" spans="1:6" ht="49.2" customHeight="1" x14ac:dyDescent="0.3">
      <c r="A19" s="73" t="s">
        <v>177</v>
      </c>
      <c r="B19" s="74" t="s">
        <v>175</v>
      </c>
      <c r="C19" s="74" t="s">
        <v>45</v>
      </c>
      <c r="D19" s="74" t="s">
        <v>178</v>
      </c>
      <c r="E19" s="74" t="s">
        <v>8</v>
      </c>
      <c r="F19" s="76" t="s">
        <v>179</v>
      </c>
    </row>
    <row r="20" spans="1:6" ht="49.2" customHeight="1" x14ac:dyDescent="0.3">
      <c r="A20" s="73" t="s">
        <v>180</v>
      </c>
      <c r="B20" s="74" t="s">
        <v>175</v>
      </c>
      <c r="C20" s="74" t="s">
        <v>45</v>
      </c>
      <c r="D20" s="74" t="s">
        <v>174</v>
      </c>
      <c r="E20" s="74" t="s">
        <v>8</v>
      </c>
      <c r="F20" s="76" t="s">
        <v>181</v>
      </c>
    </row>
    <row r="21" spans="1:6" ht="49.2" customHeight="1" x14ac:dyDescent="0.3">
      <c r="A21" s="73" t="s">
        <v>182</v>
      </c>
      <c r="B21" s="74" t="s">
        <v>175</v>
      </c>
      <c r="C21" s="74" t="s">
        <v>85</v>
      </c>
      <c r="D21" s="74" t="s">
        <v>183</v>
      </c>
      <c r="E21" s="74" t="s">
        <v>8</v>
      </c>
      <c r="F21" s="76" t="s">
        <v>184</v>
      </c>
    </row>
    <row r="22" spans="1:6" ht="49.2" customHeight="1" x14ac:dyDescent="0.3">
      <c r="A22" s="73" t="s">
        <v>185</v>
      </c>
      <c r="B22" s="74" t="s">
        <v>187</v>
      </c>
      <c r="C22" s="74" t="s">
        <v>85</v>
      </c>
      <c r="D22" s="74" t="s">
        <v>186</v>
      </c>
      <c r="E22" s="74" t="s">
        <v>8</v>
      </c>
      <c r="F22" s="76" t="s">
        <v>188</v>
      </c>
    </row>
    <row r="23" spans="1:6" ht="49.2" customHeight="1" x14ac:dyDescent="0.3">
      <c r="A23" s="73" t="s">
        <v>189</v>
      </c>
      <c r="B23" s="74" t="s">
        <v>187</v>
      </c>
      <c r="C23" s="74" t="s">
        <v>191</v>
      </c>
      <c r="D23" s="74" t="s">
        <v>190</v>
      </c>
      <c r="E23" s="74" t="s">
        <v>8</v>
      </c>
      <c r="F23" s="76" t="s">
        <v>192</v>
      </c>
    </row>
    <row r="24" spans="1:6" ht="49.2" customHeight="1" x14ac:dyDescent="0.3">
      <c r="A24" s="73" t="s">
        <v>193</v>
      </c>
      <c r="B24" s="74" t="s">
        <v>187</v>
      </c>
      <c r="C24" s="74" t="s">
        <v>45</v>
      </c>
      <c r="D24" s="74" t="s">
        <v>190</v>
      </c>
      <c r="E24" s="74" t="s">
        <v>8</v>
      </c>
      <c r="F24" s="76" t="s">
        <v>194</v>
      </c>
    </row>
    <row r="25" spans="1:6" ht="49.2" customHeight="1" x14ac:dyDescent="0.3">
      <c r="A25" s="73" t="s">
        <v>195</v>
      </c>
      <c r="B25" s="74" t="s">
        <v>187</v>
      </c>
      <c r="C25" s="74" t="s">
        <v>45</v>
      </c>
      <c r="D25" s="74" t="s">
        <v>186</v>
      </c>
      <c r="E25" s="74" t="s">
        <v>8</v>
      </c>
      <c r="F25" s="76" t="s">
        <v>196</v>
      </c>
    </row>
    <row r="26" spans="1:6" ht="49.2" customHeight="1" x14ac:dyDescent="0.3">
      <c r="A26" s="73" t="s">
        <v>197</v>
      </c>
      <c r="B26" s="74" t="s">
        <v>187</v>
      </c>
      <c r="C26" s="74" t="s">
        <v>85</v>
      </c>
      <c r="D26" s="74" t="s">
        <v>198</v>
      </c>
      <c r="E26" s="74" t="s">
        <v>8</v>
      </c>
      <c r="F26" s="76" t="s">
        <v>199</v>
      </c>
    </row>
    <row r="27" spans="1:6" ht="49.2" customHeight="1" x14ac:dyDescent="0.3">
      <c r="A27" s="73" t="s">
        <v>200</v>
      </c>
      <c r="B27" s="74" t="s">
        <v>202</v>
      </c>
      <c r="C27" s="74" t="s">
        <v>5</v>
      </c>
      <c r="D27" s="74" t="s">
        <v>201</v>
      </c>
      <c r="E27" s="74" t="s">
        <v>8</v>
      </c>
      <c r="F27" s="76" t="s">
        <v>203</v>
      </c>
    </row>
    <row r="28" spans="1:6" ht="95.25" customHeight="1" x14ac:dyDescent="0.3">
      <c r="A28" s="73" t="s">
        <v>204</v>
      </c>
      <c r="B28" s="74" t="s">
        <v>202</v>
      </c>
      <c r="C28" s="74" t="s">
        <v>4</v>
      </c>
      <c r="D28" s="74" t="s">
        <v>205</v>
      </c>
      <c r="E28" s="74" t="s">
        <v>8</v>
      </c>
      <c r="F28" s="76" t="s">
        <v>206</v>
      </c>
    </row>
    <row r="29" spans="1:6" ht="97.5" customHeight="1" x14ac:dyDescent="0.3">
      <c r="A29" s="73" t="s">
        <v>207</v>
      </c>
      <c r="B29" s="74" t="s">
        <v>202</v>
      </c>
      <c r="C29" s="74" t="s">
        <v>5</v>
      </c>
      <c r="D29" s="74" t="s">
        <v>208</v>
      </c>
      <c r="E29" s="74" t="s">
        <v>8</v>
      </c>
      <c r="F29" s="76" t="s">
        <v>209</v>
      </c>
    </row>
    <row r="30" spans="1:6" ht="135" customHeight="1" x14ac:dyDescent="0.3">
      <c r="A30" s="73" t="s">
        <v>210</v>
      </c>
      <c r="B30" s="74" t="s">
        <v>202</v>
      </c>
      <c r="C30" s="74" t="s">
        <v>6</v>
      </c>
      <c r="D30" s="74" t="s">
        <v>211</v>
      </c>
      <c r="E30" s="74" t="s">
        <v>8</v>
      </c>
      <c r="F30" s="76" t="s">
        <v>212</v>
      </c>
    </row>
    <row r="31" spans="1:6" ht="165" customHeight="1" x14ac:dyDescent="0.3">
      <c r="A31" s="73" t="s">
        <v>213</v>
      </c>
      <c r="B31" s="74" t="s">
        <v>202</v>
      </c>
      <c r="C31" s="74" t="s">
        <v>4</v>
      </c>
      <c r="D31" s="74" t="s">
        <v>214</v>
      </c>
      <c r="E31" s="74" t="s">
        <v>8</v>
      </c>
      <c r="F31" s="76" t="s">
        <v>215</v>
      </c>
    </row>
    <row r="32" spans="1:6" ht="49.2" customHeight="1" x14ac:dyDescent="0.3">
      <c r="A32" s="73" t="s">
        <v>216</v>
      </c>
      <c r="B32" s="74" t="s">
        <v>202</v>
      </c>
      <c r="C32" s="74" t="s">
        <v>5</v>
      </c>
      <c r="D32" s="74" t="s">
        <v>217</v>
      </c>
      <c r="E32" s="74" t="s">
        <v>8</v>
      </c>
      <c r="F32" s="76" t="s">
        <v>218</v>
      </c>
    </row>
    <row r="33" spans="1:6" ht="49.2" customHeight="1" x14ac:dyDescent="0.3">
      <c r="A33" s="73" t="s">
        <v>219</v>
      </c>
      <c r="B33" s="74" t="s">
        <v>202</v>
      </c>
      <c r="C33" s="74" t="s">
        <v>6</v>
      </c>
      <c r="D33" s="74" t="s">
        <v>220</v>
      </c>
      <c r="E33" s="74" t="s">
        <v>8</v>
      </c>
      <c r="F33" s="76" t="s">
        <v>221</v>
      </c>
    </row>
    <row r="34" spans="1:6" ht="49.2" customHeight="1" x14ac:dyDescent="0.3">
      <c r="A34" s="73" t="s">
        <v>222</v>
      </c>
      <c r="B34" s="74" t="s">
        <v>202</v>
      </c>
      <c r="C34" s="74" t="s">
        <v>96</v>
      </c>
      <c r="D34" s="74" t="s">
        <v>223</v>
      </c>
      <c r="E34" s="74" t="s">
        <v>8</v>
      </c>
      <c r="F34" s="76" t="s">
        <v>224</v>
      </c>
    </row>
    <row r="35" spans="1:6" ht="43.2" x14ac:dyDescent="0.3">
      <c r="A35" s="77" t="s">
        <v>225</v>
      </c>
      <c r="B35" s="74" t="s">
        <v>202</v>
      </c>
      <c r="C35" s="74" t="s">
        <v>4</v>
      </c>
      <c r="D35" s="74" t="s">
        <v>226</v>
      </c>
      <c r="E35" s="74" t="s">
        <v>8</v>
      </c>
      <c r="F35" s="76" t="s">
        <v>227</v>
      </c>
    </row>
    <row r="36" spans="1:6" ht="99.75" customHeight="1" x14ac:dyDescent="0.3">
      <c r="A36" s="73" t="s">
        <v>228</v>
      </c>
      <c r="B36" s="74" t="s">
        <v>202</v>
      </c>
      <c r="C36" s="74" t="s">
        <v>5</v>
      </c>
      <c r="D36" s="74" t="s">
        <v>229</v>
      </c>
      <c r="E36" s="74" t="s">
        <v>8</v>
      </c>
      <c r="F36" s="76" t="s">
        <v>230</v>
      </c>
    </row>
    <row r="37" spans="1:6" ht="49.2" customHeight="1" x14ac:dyDescent="0.3">
      <c r="A37" s="73" t="s">
        <v>231</v>
      </c>
      <c r="B37" s="74" t="s">
        <v>202</v>
      </c>
      <c r="C37" s="74" t="s">
        <v>4</v>
      </c>
      <c r="D37" s="74" t="s">
        <v>232</v>
      </c>
      <c r="E37" s="74" t="s">
        <v>8</v>
      </c>
      <c r="F37" s="76" t="s">
        <v>233</v>
      </c>
    </row>
    <row r="38" spans="1:6" ht="110.25" customHeight="1" x14ac:dyDescent="0.3">
      <c r="A38" s="73" t="s">
        <v>234</v>
      </c>
      <c r="B38" s="74" t="s">
        <v>202</v>
      </c>
      <c r="C38" s="74" t="s">
        <v>5</v>
      </c>
      <c r="D38" s="74" t="s">
        <v>235</v>
      </c>
      <c r="E38" s="74" t="s">
        <v>8</v>
      </c>
      <c r="F38" s="76" t="s">
        <v>236</v>
      </c>
    </row>
    <row r="39" spans="1:6" ht="114" customHeight="1" x14ac:dyDescent="0.3">
      <c r="A39" s="73" t="s">
        <v>237</v>
      </c>
      <c r="B39" s="74" t="s">
        <v>202</v>
      </c>
      <c r="C39" s="74" t="s">
        <v>6</v>
      </c>
      <c r="D39" s="74" t="s">
        <v>238</v>
      </c>
      <c r="E39" s="74" t="s">
        <v>8</v>
      </c>
      <c r="F39" s="76" t="s">
        <v>239</v>
      </c>
    </row>
    <row r="40" spans="1:6" ht="49.2" customHeight="1" x14ac:dyDescent="0.3">
      <c r="A40" s="73" t="s">
        <v>240</v>
      </c>
      <c r="B40" s="74" t="s">
        <v>202</v>
      </c>
      <c r="C40" s="74" t="s">
        <v>4</v>
      </c>
      <c r="D40" s="74" t="s">
        <v>241</v>
      </c>
      <c r="E40" s="74" t="s">
        <v>8</v>
      </c>
      <c r="F40" s="76" t="s">
        <v>242</v>
      </c>
    </row>
    <row r="41" spans="1:6" ht="82.5" customHeight="1" x14ac:dyDescent="0.3">
      <c r="A41" s="73" t="s">
        <v>243</v>
      </c>
      <c r="B41" s="74" t="s">
        <v>202</v>
      </c>
      <c r="C41" s="74" t="s">
        <v>4</v>
      </c>
      <c r="D41" s="74" t="s">
        <v>244</v>
      </c>
      <c r="E41" s="74" t="s">
        <v>8</v>
      </c>
      <c r="F41" s="76" t="s">
        <v>245</v>
      </c>
    </row>
    <row r="42" spans="1:6" ht="49.2" customHeight="1" x14ac:dyDescent="0.3">
      <c r="A42" s="73" t="s">
        <v>246</v>
      </c>
      <c r="B42" s="74" t="s">
        <v>72</v>
      </c>
      <c r="C42" s="74" t="s">
        <v>3</v>
      </c>
      <c r="D42" s="74" t="s">
        <v>247</v>
      </c>
      <c r="E42" s="74" t="s">
        <v>8</v>
      </c>
      <c r="F42" s="91" t="s">
        <v>248</v>
      </c>
    </row>
    <row r="43" spans="1:6" ht="49.2" customHeight="1" x14ac:dyDescent="0.3">
      <c r="A43" s="73" t="s">
        <v>249</v>
      </c>
      <c r="B43" s="74" t="s">
        <v>72</v>
      </c>
      <c r="C43" s="74" t="s">
        <v>251</v>
      </c>
      <c r="D43" s="74" t="s">
        <v>250</v>
      </c>
      <c r="E43" s="74" t="s">
        <v>8</v>
      </c>
      <c r="F43" s="79" t="s">
        <v>252</v>
      </c>
    </row>
    <row r="44" spans="1:6" ht="49.2" customHeight="1" x14ac:dyDescent="0.3">
      <c r="A44" s="73" t="s">
        <v>253</v>
      </c>
      <c r="B44" s="74" t="s">
        <v>72</v>
      </c>
      <c r="C44" s="74" t="s">
        <v>251</v>
      </c>
      <c r="D44" s="74" t="s">
        <v>254</v>
      </c>
      <c r="E44" s="74" t="s">
        <v>8</v>
      </c>
      <c r="F44" s="76" t="s">
        <v>255</v>
      </c>
    </row>
    <row r="45" spans="1:6" ht="49.2" customHeight="1" x14ac:dyDescent="0.3">
      <c r="A45" s="73" t="s">
        <v>256</v>
      </c>
      <c r="B45" s="74" t="s">
        <v>72</v>
      </c>
      <c r="C45" s="74" t="s">
        <v>85</v>
      </c>
      <c r="D45" s="74" t="s">
        <v>257</v>
      </c>
      <c r="E45" s="74" t="s">
        <v>8</v>
      </c>
      <c r="F45" s="76" t="s">
        <v>258</v>
      </c>
    </row>
    <row r="46" spans="1:6" ht="43.2" x14ac:dyDescent="0.3">
      <c r="A46" s="77" t="s">
        <v>259</v>
      </c>
      <c r="B46" s="74" t="s">
        <v>72</v>
      </c>
      <c r="C46" s="74" t="s">
        <v>4</v>
      </c>
      <c r="D46" s="74" t="s">
        <v>260</v>
      </c>
      <c r="E46" s="74" t="s">
        <v>8</v>
      </c>
      <c r="F46" s="91" t="s">
        <v>261</v>
      </c>
    </row>
    <row r="47" spans="1:6" ht="49.2" customHeight="1" x14ac:dyDescent="0.3">
      <c r="A47" s="73" t="s">
        <v>262</v>
      </c>
      <c r="B47" s="74" t="s">
        <v>72</v>
      </c>
      <c r="C47" s="74" t="s">
        <v>3</v>
      </c>
      <c r="D47" s="74" t="s">
        <v>263</v>
      </c>
      <c r="E47" s="74" t="s">
        <v>8</v>
      </c>
      <c r="F47" s="76" t="s">
        <v>264</v>
      </c>
    </row>
    <row r="48" spans="1:6" ht="49.2" customHeight="1" x14ac:dyDescent="0.3">
      <c r="A48" s="73" t="s">
        <v>265</v>
      </c>
      <c r="B48" s="74" t="s">
        <v>72</v>
      </c>
      <c r="C48" s="74" t="s">
        <v>3</v>
      </c>
      <c r="D48" s="74" t="s">
        <v>266</v>
      </c>
      <c r="E48" s="74" t="s">
        <v>8</v>
      </c>
      <c r="F48" s="76" t="s">
        <v>267</v>
      </c>
    </row>
    <row r="49" spans="1:6" ht="101.25" customHeight="1" x14ac:dyDescent="0.3">
      <c r="A49" s="73" t="s">
        <v>268</v>
      </c>
      <c r="B49" s="74" t="s">
        <v>74</v>
      </c>
      <c r="C49" s="74" t="s">
        <v>6</v>
      </c>
      <c r="D49" s="74" t="s">
        <v>75</v>
      </c>
      <c r="E49" s="74" t="s">
        <v>8</v>
      </c>
      <c r="F49" s="79" t="s">
        <v>269</v>
      </c>
    </row>
    <row r="50" spans="1:6" ht="49.2" customHeight="1" x14ac:dyDescent="0.3">
      <c r="A50" s="73" t="s">
        <v>270</v>
      </c>
      <c r="B50" s="74" t="s">
        <v>74</v>
      </c>
      <c r="C50" s="74" t="s">
        <v>6</v>
      </c>
      <c r="D50" s="74" t="s">
        <v>271</v>
      </c>
      <c r="E50" s="74" t="s">
        <v>8</v>
      </c>
      <c r="F50" s="76" t="s">
        <v>272</v>
      </c>
    </row>
    <row r="51" spans="1:6" ht="105" customHeight="1" x14ac:dyDescent="0.3">
      <c r="A51" s="73" t="s">
        <v>273</v>
      </c>
      <c r="B51" s="74" t="s">
        <v>74</v>
      </c>
      <c r="C51" s="74" t="s">
        <v>4</v>
      </c>
      <c r="D51" s="74" t="s">
        <v>73</v>
      </c>
      <c r="E51" s="74" t="s">
        <v>8</v>
      </c>
      <c r="F51" s="76" t="s">
        <v>274</v>
      </c>
    </row>
    <row r="52" spans="1:6" ht="129.75" customHeight="1" x14ac:dyDescent="0.3">
      <c r="A52" s="73" t="s">
        <v>275</v>
      </c>
      <c r="B52" s="74" t="s">
        <v>70</v>
      </c>
      <c r="C52" s="74" t="s">
        <v>5</v>
      </c>
      <c r="D52" s="74" t="s">
        <v>276</v>
      </c>
      <c r="E52" s="74" t="s">
        <v>8</v>
      </c>
      <c r="F52" s="76" t="s">
        <v>277</v>
      </c>
    </row>
    <row r="53" spans="1:6" ht="49.2" customHeight="1" x14ac:dyDescent="0.3">
      <c r="A53" s="73" t="s">
        <v>278</v>
      </c>
      <c r="B53" s="74" t="s">
        <v>70</v>
      </c>
      <c r="C53" s="74" t="s">
        <v>4</v>
      </c>
      <c r="D53" s="74" t="s">
        <v>279</v>
      </c>
      <c r="E53" s="74" t="s">
        <v>8</v>
      </c>
      <c r="F53" s="76" t="s">
        <v>280</v>
      </c>
    </row>
    <row r="54" spans="1:6" ht="49.2" customHeight="1" x14ac:dyDescent="0.3">
      <c r="A54" s="73" t="s">
        <v>281</v>
      </c>
      <c r="B54" s="74" t="s">
        <v>70</v>
      </c>
      <c r="C54" s="74" t="s">
        <v>5</v>
      </c>
      <c r="D54" s="74" t="s">
        <v>279</v>
      </c>
      <c r="E54" s="74" t="s">
        <v>8</v>
      </c>
      <c r="F54" s="76" t="s">
        <v>282</v>
      </c>
    </row>
    <row r="55" spans="1:6" ht="100.5" customHeight="1" x14ac:dyDescent="0.3">
      <c r="A55" s="73" t="s">
        <v>283</v>
      </c>
      <c r="B55" s="74" t="s">
        <v>71</v>
      </c>
      <c r="C55" s="74" t="s">
        <v>5</v>
      </c>
      <c r="D55" s="74" t="s">
        <v>284</v>
      </c>
      <c r="E55" s="74" t="s">
        <v>8</v>
      </c>
      <c r="F55" s="76" t="s">
        <v>285</v>
      </c>
    </row>
    <row r="56" spans="1:6" ht="49.2" customHeight="1" x14ac:dyDescent="0.3">
      <c r="A56" s="73" t="s">
        <v>286</v>
      </c>
      <c r="B56" s="74" t="s">
        <v>71</v>
      </c>
      <c r="C56" s="74" t="s">
        <v>45</v>
      </c>
      <c r="D56" s="74" t="s">
        <v>287</v>
      </c>
      <c r="E56" s="74" t="s">
        <v>8</v>
      </c>
      <c r="F56" s="76" t="s">
        <v>288</v>
      </c>
    </row>
    <row r="57" spans="1:6" ht="49.2" customHeight="1" x14ac:dyDescent="0.3">
      <c r="A57" s="73" t="s">
        <v>289</v>
      </c>
      <c r="B57" s="74" t="s">
        <v>71</v>
      </c>
      <c r="C57" s="74" t="s">
        <v>5</v>
      </c>
      <c r="D57" s="74" t="s">
        <v>290</v>
      </c>
      <c r="E57" s="74" t="s">
        <v>8</v>
      </c>
      <c r="F57" s="79" t="s">
        <v>291</v>
      </c>
    </row>
    <row r="58" spans="1:6" ht="49.2" customHeight="1" x14ac:dyDescent="0.3">
      <c r="A58" s="80" t="s">
        <v>292</v>
      </c>
      <c r="B58" s="74" t="s">
        <v>71</v>
      </c>
      <c r="C58" s="74" t="s">
        <v>5</v>
      </c>
      <c r="D58" s="74" t="s">
        <v>293</v>
      </c>
      <c r="E58" s="74" t="s">
        <v>8</v>
      </c>
      <c r="F58" s="79" t="s">
        <v>294</v>
      </c>
    </row>
    <row r="59" spans="1:6" ht="49.2" customHeight="1" x14ac:dyDescent="0.3">
      <c r="A59" s="73" t="s">
        <v>295</v>
      </c>
      <c r="B59" s="74" t="s">
        <v>71</v>
      </c>
      <c r="C59" s="74" t="s">
        <v>297</v>
      </c>
      <c r="D59" s="74" t="s">
        <v>296</v>
      </c>
      <c r="E59" s="74" t="s">
        <v>8</v>
      </c>
      <c r="F59" s="76" t="s">
        <v>298</v>
      </c>
    </row>
    <row r="60" spans="1:6" ht="49.2" customHeight="1" x14ac:dyDescent="0.3">
      <c r="A60" s="73" t="s">
        <v>299</v>
      </c>
      <c r="B60" s="74" t="s">
        <v>71</v>
      </c>
      <c r="C60" s="74" t="s">
        <v>5</v>
      </c>
      <c r="D60" s="74" t="s">
        <v>300</v>
      </c>
      <c r="E60" s="74" t="s">
        <v>8</v>
      </c>
      <c r="F60" s="76" t="s">
        <v>301</v>
      </c>
    </row>
    <row r="61" spans="1:6" ht="49.2" customHeight="1" x14ac:dyDescent="0.3">
      <c r="A61" s="73" t="s">
        <v>302</v>
      </c>
      <c r="B61" s="74" t="s">
        <v>76</v>
      </c>
      <c r="C61" s="74" t="s">
        <v>3</v>
      </c>
      <c r="D61" s="74" t="s">
        <v>303</v>
      </c>
      <c r="E61" s="74" t="s">
        <v>8</v>
      </c>
      <c r="F61" s="76" t="s">
        <v>304</v>
      </c>
    </row>
    <row r="62" spans="1:6" ht="101.25" customHeight="1" x14ac:dyDescent="0.3">
      <c r="A62" s="73" t="s">
        <v>305</v>
      </c>
      <c r="B62" s="74" t="s">
        <v>70</v>
      </c>
      <c r="C62" s="74" t="s">
        <v>3</v>
      </c>
      <c r="D62" s="74" t="s">
        <v>306</v>
      </c>
      <c r="E62" s="74" t="s">
        <v>8</v>
      </c>
      <c r="F62" s="79" t="s">
        <v>307</v>
      </c>
    </row>
    <row r="63" spans="1:6" ht="90" customHeight="1" x14ac:dyDescent="0.3">
      <c r="A63" s="73" t="s">
        <v>308</v>
      </c>
      <c r="B63" s="74" t="s">
        <v>72</v>
      </c>
      <c r="C63" s="74" t="s">
        <v>251</v>
      </c>
      <c r="D63" s="74" t="s">
        <v>309</v>
      </c>
      <c r="E63" s="74" t="s">
        <v>8</v>
      </c>
      <c r="F63" s="76" t="s">
        <v>310</v>
      </c>
    </row>
    <row r="64" spans="1:6" ht="72" x14ac:dyDescent="0.3">
      <c r="A64" s="77" t="s">
        <v>311</v>
      </c>
      <c r="B64" s="74" t="s">
        <v>49</v>
      </c>
      <c r="C64" s="74" t="s">
        <v>96</v>
      </c>
      <c r="D64" s="74" t="s">
        <v>312</v>
      </c>
      <c r="E64" s="74" t="s">
        <v>8</v>
      </c>
      <c r="F64" s="76" t="s">
        <v>313</v>
      </c>
    </row>
    <row r="65" spans="1:6" ht="102" customHeight="1" x14ac:dyDescent="0.3">
      <c r="A65" s="73" t="s">
        <v>314</v>
      </c>
      <c r="B65" s="74" t="s">
        <v>49</v>
      </c>
      <c r="C65" s="74" t="s">
        <v>4</v>
      </c>
      <c r="D65" s="74" t="s">
        <v>315</v>
      </c>
      <c r="E65" s="74" t="s">
        <v>8</v>
      </c>
      <c r="F65" s="76" t="s">
        <v>316</v>
      </c>
    </row>
    <row r="66" spans="1:6" ht="119.25" customHeight="1" x14ac:dyDescent="0.3">
      <c r="A66" s="73" t="s">
        <v>317</v>
      </c>
      <c r="B66" s="74" t="s">
        <v>49</v>
      </c>
      <c r="C66" s="74" t="s">
        <v>4</v>
      </c>
      <c r="D66" s="74" t="s">
        <v>318</v>
      </c>
      <c r="E66" s="74" t="s">
        <v>8</v>
      </c>
      <c r="F66" s="76" t="s">
        <v>319</v>
      </c>
    </row>
    <row r="67" spans="1:6" ht="132" customHeight="1" x14ac:dyDescent="0.3">
      <c r="A67" s="73" t="s">
        <v>320</v>
      </c>
      <c r="B67" s="74" t="s">
        <v>49</v>
      </c>
      <c r="C67" s="74" t="s">
        <v>5</v>
      </c>
      <c r="D67" s="74" t="s">
        <v>321</v>
      </c>
      <c r="E67" s="74" t="s">
        <v>8</v>
      </c>
      <c r="F67" s="79" t="s">
        <v>322</v>
      </c>
    </row>
    <row r="68" spans="1:6" ht="128.25" customHeight="1" x14ac:dyDescent="0.3">
      <c r="A68" s="73" t="s">
        <v>323</v>
      </c>
      <c r="B68" s="74" t="s">
        <v>49</v>
      </c>
      <c r="C68" s="74" t="s">
        <v>4</v>
      </c>
      <c r="D68" s="74" t="s">
        <v>324</v>
      </c>
      <c r="E68" s="74" t="s">
        <v>8</v>
      </c>
      <c r="F68" s="79" t="s">
        <v>325</v>
      </c>
    </row>
    <row r="69" spans="1:6" ht="120" customHeight="1" x14ac:dyDescent="0.3">
      <c r="A69" s="73" t="s">
        <v>326</v>
      </c>
      <c r="B69" s="74" t="s">
        <v>49</v>
      </c>
      <c r="C69" s="74" t="s">
        <v>4</v>
      </c>
      <c r="D69" s="74" t="s">
        <v>327</v>
      </c>
      <c r="E69" s="74" t="s">
        <v>8</v>
      </c>
      <c r="F69" s="76" t="s">
        <v>328</v>
      </c>
    </row>
    <row r="70" spans="1:6" ht="49.2" customHeight="1" x14ac:dyDescent="0.3">
      <c r="A70" s="73" t="s">
        <v>329</v>
      </c>
      <c r="B70" s="74" t="s">
        <v>49</v>
      </c>
      <c r="C70" s="74" t="s">
        <v>3</v>
      </c>
      <c r="D70" s="74" t="s">
        <v>330</v>
      </c>
      <c r="E70" s="74" t="s">
        <v>8</v>
      </c>
      <c r="F70" s="76" t="s">
        <v>331</v>
      </c>
    </row>
    <row r="71" spans="1:6" ht="49.2" customHeight="1" x14ac:dyDescent="0.3">
      <c r="A71" s="73" t="s">
        <v>332</v>
      </c>
      <c r="B71" s="74" t="s">
        <v>49</v>
      </c>
      <c r="C71" s="74" t="s">
        <v>5</v>
      </c>
      <c r="D71" s="74" t="s">
        <v>333</v>
      </c>
      <c r="E71" s="74" t="s">
        <v>8</v>
      </c>
      <c r="F71" s="76" t="s">
        <v>334</v>
      </c>
    </row>
    <row r="72" spans="1:6" ht="49.2" customHeight="1" x14ac:dyDescent="0.3">
      <c r="A72" s="73" t="s">
        <v>335</v>
      </c>
      <c r="B72" s="74" t="s">
        <v>49</v>
      </c>
      <c r="C72" s="74" t="s">
        <v>4</v>
      </c>
      <c r="D72" s="74" t="s">
        <v>336</v>
      </c>
      <c r="E72" s="74" t="s">
        <v>8</v>
      </c>
      <c r="F72" s="76" t="s">
        <v>337</v>
      </c>
    </row>
    <row r="73" spans="1:6" ht="115.2" x14ac:dyDescent="0.3">
      <c r="A73" s="77" t="s">
        <v>338</v>
      </c>
      <c r="B73" s="74" t="s">
        <v>49</v>
      </c>
      <c r="C73" s="74" t="s">
        <v>96</v>
      </c>
      <c r="D73" s="74" t="s">
        <v>339</v>
      </c>
      <c r="E73" s="74" t="s">
        <v>8</v>
      </c>
      <c r="F73" s="76" t="s">
        <v>340</v>
      </c>
    </row>
    <row r="74" spans="1:6" ht="83.25" customHeight="1" x14ac:dyDescent="0.3">
      <c r="A74" s="73" t="s">
        <v>341</v>
      </c>
      <c r="B74" s="74" t="s">
        <v>49</v>
      </c>
      <c r="C74" s="74" t="s">
        <v>4</v>
      </c>
      <c r="D74" s="74" t="s">
        <v>342</v>
      </c>
      <c r="E74" s="74" t="s">
        <v>8</v>
      </c>
      <c r="F74" s="76" t="s">
        <v>343</v>
      </c>
    </row>
    <row r="75" spans="1:6" ht="201" customHeight="1" x14ac:dyDescent="0.3">
      <c r="A75" s="73" t="s">
        <v>344</v>
      </c>
      <c r="B75" s="74" t="s">
        <v>49</v>
      </c>
      <c r="C75" s="74" t="s">
        <v>3</v>
      </c>
      <c r="D75" s="74" t="s">
        <v>345</v>
      </c>
      <c r="E75" s="74" t="s">
        <v>8</v>
      </c>
      <c r="F75" s="76" t="s">
        <v>346</v>
      </c>
    </row>
    <row r="76" spans="1:6" ht="49.2" customHeight="1" x14ac:dyDescent="0.3">
      <c r="A76" s="73" t="s">
        <v>347</v>
      </c>
      <c r="B76" s="74" t="s">
        <v>49</v>
      </c>
      <c r="C76" s="74" t="s">
        <v>96</v>
      </c>
      <c r="D76" s="74" t="s">
        <v>348</v>
      </c>
      <c r="E76" s="74" t="s">
        <v>8</v>
      </c>
      <c r="F76" s="76" t="s">
        <v>349</v>
      </c>
    </row>
    <row r="77" spans="1:6" ht="49.2" customHeight="1" x14ac:dyDescent="0.3">
      <c r="A77" s="73" t="s">
        <v>350</v>
      </c>
      <c r="B77" s="74" t="s">
        <v>49</v>
      </c>
      <c r="C77" s="74" t="s">
        <v>5</v>
      </c>
      <c r="D77" s="74" t="s">
        <v>351</v>
      </c>
      <c r="E77" s="74" t="s">
        <v>8</v>
      </c>
      <c r="F77" s="76" t="s">
        <v>352</v>
      </c>
    </row>
    <row r="78" spans="1:6" ht="249.75" customHeight="1" x14ac:dyDescent="0.3">
      <c r="A78" s="73" t="s">
        <v>353</v>
      </c>
      <c r="B78" s="74" t="s">
        <v>49</v>
      </c>
      <c r="C78" s="74" t="s">
        <v>5</v>
      </c>
      <c r="D78" s="74" t="s">
        <v>354</v>
      </c>
      <c r="E78" s="74" t="s">
        <v>8</v>
      </c>
      <c r="F78" s="79" t="s">
        <v>355</v>
      </c>
    </row>
    <row r="79" spans="1:6" ht="256.5" customHeight="1" x14ac:dyDescent="0.3">
      <c r="A79" s="73" t="s">
        <v>356</v>
      </c>
      <c r="B79" s="74" t="s">
        <v>49</v>
      </c>
      <c r="C79" s="74" t="s">
        <v>3</v>
      </c>
      <c r="D79" s="74" t="s">
        <v>357</v>
      </c>
      <c r="E79" s="74" t="s">
        <v>8</v>
      </c>
      <c r="F79" s="76" t="s">
        <v>358</v>
      </c>
    </row>
    <row r="80" spans="1:6" ht="86.4" x14ac:dyDescent="0.3">
      <c r="A80" s="77" t="s">
        <v>359</v>
      </c>
      <c r="B80" s="74" t="s">
        <v>49</v>
      </c>
      <c r="C80" s="74" t="s">
        <v>96</v>
      </c>
      <c r="D80" s="74" t="s">
        <v>360</v>
      </c>
      <c r="E80" s="74" t="s">
        <v>8</v>
      </c>
      <c r="F80" s="76" t="s">
        <v>361</v>
      </c>
    </row>
    <row r="81" spans="1:6" ht="100.8" x14ac:dyDescent="0.3">
      <c r="A81" s="77" t="s">
        <v>362</v>
      </c>
      <c r="B81" s="74" t="s">
        <v>49</v>
      </c>
      <c r="C81" s="74" t="s">
        <v>96</v>
      </c>
      <c r="D81" s="74" t="s">
        <v>363</v>
      </c>
      <c r="E81" s="74" t="s">
        <v>8</v>
      </c>
      <c r="F81" s="76" t="s">
        <v>364</v>
      </c>
    </row>
    <row r="82" spans="1:6" ht="251.25" customHeight="1" x14ac:dyDescent="0.3">
      <c r="A82" s="73" t="s">
        <v>365</v>
      </c>
      <c r="B82" s="74" t="s">
        <v>49</v>
      </c>
      <c r="C82" s="74" t="s">
        <v>3</v>
      </c>
      <c r="D82" s="74" t="s">
        <v>366</v>
      </c>
      <c r="E82" s="74" t="s">
        <v>8</v>
      </c>
      <c r="F82" s="76" t="s">
        <v>367</v>
      </c>
    </row>
    <row r="83" spans="1:6" ht="266.25" customHeight="1" x14ac:dyDescent="0.3">
      <c r="A83" s="73" t="s">
        <v>368</v>
      </c>
      <c r="B83" s="74" t="s">
        <v>49</v>
      </c>
      <c r="C83" s="74" t="s">
        <v>3</v>
      </c>
      <c r="D83" s="74" t="s">
        <v>369</v>
      </c>
      <c r="E83" s="74" t="s">
        <v>8</v>
      </c>
      <c r="F83" s="76" t="s">
        <v>370</v>
      </c>
    </row>
    <row r="84" spans="1:6" ht="202.5" customHeight="1" x14ac:dyDescent="0.3">
      <c r="A84" s="73" t="s">
        <v>371</v>
      </c>
      <c r="B84" s="74" t="s">
        <v>49</v>
      </c>
      <c r="C84" s="74" t="s">
        <v>5</v>
      </c>
      <c r="D84" s="74" t="s">
        <v>372</v>
      </c>
      <c r="E84" s="74" t="s">
        <v>8</v>
      </c>
      <c r="F84" s="79" t="s">
        <v>373</v>
      </c>
    </row>
    <row r="85" spans="1:6" ht="247.5" customHeight="1" x14ac:dyDescent="0.3">
      <c r="A85" s="73" t="s">
        <v>374</v>
      </c>
      <c r="B85" s="74" t="s">
        <v>49</v>
      </c>
      <c r="C85" s="74" t="s">
        <v>5</v>
      </c>
      <c r="D85" s="74" t="s">
        <v>375</v>
      </c>
      <c r="E85" s="74" t="s">
        <v>8</v>
      </c>
      <c r="F85" s="76" t="s">
        <v>376</v>
      </c>
    </row>
    <row r="86" spans="1:6" ht="229.5" customHeight="1" x14ac:dyDescent="0.3">
      <c r="A86" s="73" t="s">
        <v>377</v>
      </c>
      <c r="B86" s="74" t="s">
        <v>49</v>
      </c>
      <c r="C86" s="74" t="s">
        <v>3</v>
      </c>
      <c r="D86" s="74" t="s">
        <v>378</v>
      </c>
      <c r="E86" s="74" t="s">
        <v>8</v>
      </c>
      <c r="F86" s="79" t="s">
        <v>1133</v>
      </c>
    </row>
    <row r="87" spans="1:6" ht="163.5" customHeight="1" x14ac:dyDescent="0.3">
      <c r="A87" s="73" t="s">
        <v>379</v>
      </c>
      <c r="B87" s="74" t="s">
        <v>49</v>
      </c>
      <c r="C87" s="74" t="s">
        <v>4</v>
      </c>
      <c r="D87" s="74" t="s">
        <v>380</v>
      </c>
      <c r="E87" s="74" t="s">
        <v>8</v>
      </c>
      <c r="F87" s="79" t="s">
        <v>381</v>
      </c>
    </row>
    <row r="88" spans="1:6" ht="240" customHeight="1" x14ac:dyDescent="0.3">
      <c r="A88" s="73" t="s">
        <v>382</v>
      </c>
      <c r="B88" s="74" t="s">
        <v>49</v>
      </c>
      <c r="C88" s="74" t="s">
        <v>3</v>
      </c>
      <c r="D88" s="74" t="s">
        <v>383</v>
      </c>
      <c r="E88" s="74" t="s">
        <v>8</v>
      </c>
      <c r="F88" s="76" t="s">
        <v>384</v>
      </c>
    </row>
    <row r="89" spans="1:6" ht="249.75" customHeight="1" x14ac:dyDescent="0.3">
      <c r="A89" s="73" t="s">
        <v>385</v>
      </c>
      <c r="B89" s="74" t="s">
        <v>49</v>
      </c>
      <c r="C89" s="74" t="s">
        <v>3</v>
      </c>
      <c r="D89" s="74" t="s">
        <v>386</v>
      </c>
      <c r="E89" s="74" t="s">
        <v>8</v>
      </c>
      <c r="F89" s="76" t="s">
        <v>387</v>
      </c>
    </row>
    <row r="90" spans="1:6" ht="222.75" customHeight="1" x14ac:dyDescent="0.3">
      <c r="A90" s="73" t="s">
        <v>388</v>
      </c>
      <c r="B90" s="74" t="s">
        <v>77</v>
      </c>
      <c r="C90" s="74" t="s">
        <v>4</v>
      </c>
      <c r="D90" s="74" t="s">
        <v>389</v>
      </c>
      <c r="E90" s="74" t="s">
        <v>8</v>
      </c>
      <c r="F90" s="76" t="s">
        <v>390</v>
      </c>
    </row>
    <row r="91" spans="1:6" ht="187.5" customHeight="1" x14ac:dyDescent="0.3">
      <c r="A91" s="73" t="s">
        <v>391</v>
      </c>
      <c r="B91" s="74" t="s">
        <v>77</v>
      </c>
      <c r="C91" s="74" t="s">
        <v>4</v>
      </c>
      <c r="D91" s="74" t="s">
        <v>78</v>
      </c>
      <c r="E91" s="74" t="s">
        <v>8</v>
      </c>
      <c r="F91" s="79" t="s">
        <v>392</v>
      </c>
    </row>
    <row r="92" spans="1:6" ht="49.2" customHeight="1" x14ac:dyDescent="0.3">
      <c r="A92" s="80" t="s">
        <v>393</v>
      </c>
      <c r="B92" s="74" t="s">
        <v>77</v>
      </c>
      <c r="C92" s="74" t="s">
        <v>4</v>
      </c>
      <c r="D92" s="74" t="s">
        <v>394</v>
      </c>
      <c r="E92" s="74" t="s">
        <v>8</v>
      </c>
      <c r="F92" s="76" t="s">
        <v>395</v>
      </c>
    </row>
    <row r="93" spans="1:6" ht="245.25" customHeight="1" x14ac:dyDescent="0.3">
      <c r="A93" s="73" t="s">
        <v>396</v>
      </c>
      <c r="B93" s="74" t="s">
        <v>77</v>
      </c>
      <c r="C93" s="74" t="s">
        <v>4</v>
      </c>
      <c r="D93" s="74" t="s">
        <v>397</v>
      </c>
      <c r="E93" s="74" t="s">
        <v>8</v>
      </c>
      <c r="F93" s="76" t="s">
        <v>398</v>
      </c>
    </row>
    <row r="94" spans="1:6" ht="270" customHeight="1" x14ac:dyDescent="0.3">
      <c r="A94" s="73" t="s">
        <v>399</v>
      </c>
      <c r="B94" s="74" t="s">
        <v>77</v>
      </c>
      <c r="C94" s="74" t="s">
        <v>4</v>
      </c>
      <c r="D94" s="74" t="s">
        <v>400</v>
      </c>
      <c r="E94" s="74" t="s">
        <v>8</v>
      </c>
      <c r="F94" s="76" t="s">
        <v>401</v>
      </c>
    </row>
    <row r="95" spans="1:6" ht="216" customHeight="1" x14ac:dyDescent="0.3">
      <c r="A95" s="73" t="s">
        <v>402</v>
      </c>
      <c r="B95" s="74" t="s">
        <v>77</v>
      </c>
      <c r="C95" s="74" t="s">
        <v>4</v>
      </c>
      <c r="D95" s="74" t="s">
        <v>403</v>
      </c>
      <c r="E95" s="74" t="s">
        <v>8</v>
      </c>
      <c r="F95" s="76" t="s">
        <v>404</v>
      </c>
    </row>
    <row r="96" spans="1:6" ht="245.25" customHeight="1" x14ac:dyDescent="0.3">
      <c r="A96" s="73" t="s">
        <v>405</v>
      </c>
      <c r="B96" s="74" t="s">
        <v>77</v>
      </c>
      <c r="C96" s="74" t="s">
        <v>4</v>
      </c>
      <c r="D96" s="74" t="s">
        <v>397</v>
      </c>
      <c r="E96" s="74" t="s">
        <v>8</v>
      </c>
      <c r="F96" s="79" t="s">
        <v>406</v>
      </c>
    </row>
    <row r="97" spans="1:6" ht="201" customHeight="1" x14ac:dyDescent="0.3">
      <c r="A97" s="73" t="s">
        <v>407</v>
      </c>
      <c r="B97" s="74" t="s">
        <v>77</v>
      </c>
      <c r="C97" s="74" t="s">
        <v>4</v>
      </c>
      <c r="D97" s="74" t="s">
        <v>408</v>
      </c>
      <c r="E97" s="74" t="s">
        <v>8</v>
      </c>
      <c r="F97" s="76" t="s">
        <v>409</v>
      </c>
    </row>
    <row r="98" spans="1:6" ht="267.75" customHeight="1" x14ac:dyDescent="0.3">
      <c r="A98" s="73" t="s">
        <v>410</v>
      </c>
      <c r="B98" s="74" t="s">
        <v>77</v>
      </c>
      <c r="C98" s="74" t="s">
        <v>4</v>
      </c>
      <c r="D98" s="74" t="s">
        <v>411</v>
      </c>
      <c r="E98" s="74" t="s">
        <v>8</v>
      </c>
      <c r="F98" s="79" t="s">
        <v>412</v>
      </c>
    </row>
    <row r="99" spans="1:6" ht="252" customHeight="1" x14ac:dyDescent="0.3">
      <c r="A99" s="73" t="s">
        <v>413</v>
      </c>
      <c r="B99" s="74" t="s">
        <v>77</v>
      </c>
      <c r="C99" s="74" t="s">
        <v>4</v>
      </c>
      <c r="D99" s="74" t="s">
        <v>414</v>
      </c>
      <c r="E99" s="74" t="s">
        <v>8</v>
      </c>
      <c r="F99" s="76" t="s">
        <v>415</v>
      </c>
    </row>
    <row r="100" spans="1:6" ht="240" customHeight="1" x14ac:dyDescent="0.3">
      <c r="A100" s="73" t="s">
        <v>416</v>
      </c>
      <c r="B100" s="74" t="s">
        <v>77</v>
      </c>
      <c r="C100" s="74" t="s">
        <v>4</v>
      </c>
      <c r="D100" s="74" t="s">
        <v>417</v>
      </c>
      <c r="E100" s="74" t="s">
        <v>8</v>
      </c>
      <c r="F100" s="76" t="s">
        <v>418</v>
      </c>
    </row>
    <row r="101" spans="1:6" ht="144" x14ac:dyDescent="0.3">
      <c r="A101" s="77" t="s">
        <v>419</v>
      </c>
      <c r="B101" s="74" t="s">
        <v>77</v>
      </c>
      <c r="C101" s="74" t="s">
        <v>3</v>
      </c>
      <c r="D101" s="74" t="s">
        <v>420</v>
      </c>
      <c r="E101" s="74" t="s">
        <v>8</v>
      </c>
      <c r="F101" s="79" t="s">
        <v>421</v>
      </c>
    </row>
    <row r="102" spans="1:6" ht="349.5" customHeight="1" x14ac:dyDescent="0.3">
      <c r="A102" s="73" t="s">
        <v>422</v>
      </c>
      <c r="B102" s="74" t="s">
        <v>77</v>
      </c>
      <c r="C102" s="74" t="s">
        <v>5</v>
      </c>
      <c r="D102" s="74" t="s">
        <v>423</v>
      </c>
      <c r="E102" s="74" t="s">
        <v>8</v>
      </c>
      <c r="F102" s="76" t="s">
        <v>424</v>
      </c>
    </row>
    <row r="103" spans="1:6" ht="234" customHeight="1" x14ac:dyDescent="0.3">
      <c r="A103" s="73" t="s">
        <v>425</v>
      </c>
      <c r="B103" s="74" t="s">
        <v>50</v>
      </c>
      <c r="C103" s="74" t="s">
        <v>4</v>
      </c>
      <c r="D103" s="74" t="s">
        <v>426</v>
      </c>
      <c r="E103" s="74" t="s">
        <v>8</v>
      </c>
      <c r="F103" s="76" t="s">
        <v>427</v>
      </c>
    </row>
    <row r="104" spans="1:6" ht="49.2" customHeight="1" x14ac:dyDescent="0.3">
      <c r="A104" s="73" t="s">
        <v>428</v>
      </c>
      <c r="B104" s="74" t="s">
        <v>50</v>
      </c>
      <c r="C104" s="74" t="s">
        <v>5</v>
      </c>
      <c r="D104" s="74" t="s">
        <v>429</v>
      </c>
      <c r="E104" s="74" t="s">
        <v>8</v>
      </c>
      <c r="F104" s="79" t="s">
        <v>430</v>
      </c>
    </row>
    <row r="105" spans="1:6" ht="49.2" customHeight="1" x14ac:dyDescent="0.3">
      <c r="A105" s="73" t="s">
        <v>431</v>
      </c>
      <c r="B105" s="74" t="s">
        <v>50</v>
      </c>
      <c r="C105" s="74" t="s">
        <v>5</v>
      </c>
      <c r="D105" s="74" t="s">
        <v>432</v>
      </c>
      <c r="E105" s="74" t="s">
        <v>8</v>
      </c>
      <c r="F105" s="76" t="s">
        <v>433</v>
      </c>
    </row>
    <row r="106" spans="1:6" ht="49.2" customHeight="1" x14ac:dyDescent="0.3">
      <c r="A106" s="73" t="s">
        <v>434</v>
      </c>
      <c r="B106" s="74" t="s">
        <v>50</v>
      </c>
      <c r="C106" s="74" t="s">
        <v>6</v>
      </c>
      <c r="D106" s="74" t="s">
        <v>432</v>
      </c>
      <c r="E106" s="74" t="s">
        <v>8</v>
      </c>
      <c r="F106" s="76" t="s">
        <v>435</v>
      </c>
    </row>
    <row r="107" spans="1:6" ht="49.2" customHeight="1" x14ac:dyDescent="0.3">
      <c r="A107" s="73" t="s">
        <v>436</v>
      </c>
      <c r="B107" s="74" t="s">
        <v>50</v>
      </c>
      <c r="C107" s="74" t="s">
        <v>4</v>
      </c>
      <c r="D107" s="74" t="s">
        <v>432</v>
      </c>
      <c r="E107" s="74" t="s">
        <v>8</v>
      </c>
      <c r="F107" s="76" t="s">
        <v>437</v>
      </c>
    </row>
    <row r="108" spans="1:6" ht="49.2" customHeight="1" x14ac:dyDescent="0.3">
      <c r="A108" s="73" t="s">
        <v>438</v>
      </c>
      <c r="B108" s="74" t="s">
        <v>80</v>
      </c>
      <c r="C108" s="74" t="s">
        <v>4</v>
      </c>
      <c r="D108" s="74" t="s">
        <v>439</v>
      </c>
      <c r="E108" s="74" t="s">
        <v>8</v>
      </c>
      <c r="F108" s="76" t="s">
        <v>440</v>
      </c>
    </row>
    <row r="109" spans="1:6" ht="49.2" customHeight="1" x14ac:dyDescent="0.3">
      <c r="A109" s="73" t="s">
        <v>441</v>
      </c>
      <c r="B109" s="74" t="s">
        <v>80</v>
      </c>
      <c r="C109" s="74" t="s">
        <v>4</v>
      </c>
      <c r="D109" s="74" t="s">
        <v>442</v>
      </c>
      <c r="E109" s="74" t="s">
        <v>8</v>
      </c>
      <c r="F109" s="76" t="s">
        <v>443</v>
      </c>
    </row>
    <row r="110" spans="1:6" ht="49.2" customHeight="1" x14ac:dyDescent="0.3">
      <c r="A110" s="81" t="s">
        <v>444</v>
      </c>
      <c r="B110" s="74" t="s">
        <v>80</v>
      </c>
      <c r="C110" s="74" t="s">
        <v>4</v>
      </c>
      <c r="D110" s="74" t="s">
        <v>445</v>
      </c>
      <c r="E110" s="74" t="s">
        <v>67</v>
      </c>
      <c r="F110" s="79" t="s">
        <v>446</v>
      </c>
    </row>
    <row r="111" spans="1:6" ht="49.2" customHeight="1" x14ac:dyDescent="0.3">
      <c r="A111" s="73" t="s">
        <v>447</v>
      </c>
      <c r="B111" s="74" t="s">
        <v>80</v>
      </c>
      <c r="C111" s="74" t="s">
        <v>4</v>
      </c>
      <c r="D111" s="74" t="s">
        <v>448</v>
      </c>
      <c r="E111" s="74" t="s">
        <v>8</v>
      </c>
      <c r="F111" s="79" t="s">
        <v>449</v>
      </c>
    </row>
    <row r="112" spans="1:6" ht="172.8" x14ac:dyDescent="0.3">
      <c r="A112" s="77" t="s">
        <v>450</v>
      </c>
      <c r="B112" s="74" t="s">
        <v>80</v>
      </c>
      <c r="C112" s="74" t="s">
        <v>4</v>
      </c>
      <c r="D112" s="74" t="s">
        <v>439</v>
      </c>
      <c r="E112" s="74" t="s">
        <v>8</v>
      </c>
      <c r="F112" s="92" t="s">
        <v>451</v>
      </c>
    </row>
    <row r="113" spans="1:6" ht="49.2" customHeight="1" x14ac:dyDescent="0.3">
      <c r="A113" s="73" t="s">
        <v>452</v>
      </c>
      <c r="B113" s="74" t="s">
        <v>80</v>
      </c>
      <c r="C113" s="74" t="s">
        <v>3</v>
      </c>
      <c r="D113" s="74" t="s">
        <v>453</v>
      </c>
      <c r="E113" s="74" t="s">
        <v>110</v>
      </c>
      <c r="F113" s="76" t="s">
        <v>454</v>
      </c>
    </row>
    <row r="114" spans="1:6" ht="201.6" x14ac:dyDescent="0.3">
      <c r="A114" s="77" t="s">
        <v>455</v>
      </c>
      <c r="B114" s="74" t="s">
        <v>80</v>
      </c>
      <c r="C114" s="74" t="s">
        <v>85</v>
      </c>
      <c r="D114" s="74" t="s">
        <v>456</v>
      </c>
      <c r="E114" s="74" t="s">
        <v>82</v>
      </c>
      <c r="F114" s="79" t="s">
        <v>457</v>
      </c>
    </row>
    <row r="115" spans="1:6" ht="49.2" customHeight="1" x14ac:dyDescent="0.3">
      <c r="A115" s="73" t="s">
        <v>458</v>
      </c>
      <c r="B115" s="74" t="s">
        <v>80</v>
      </c>
      <c r="C115" s="74" t="s">
        <v>3</v>
      </c>
      <c r="D115" s="74" t="s">
        <v>459</v>
      </c>
      <c r="E115" s="74" t="s">
        <v>8</v>
      </c>
      <c r="F115" s="76" t="s">
        <v>460</v>
      </c>
    </row>
    <row r="116" spans="1:6" ht="144" x14ac:dyDescent="0.3">
      <c r="A116" s="77" t="s">
        <v>461</v>
      </c>
      <c r="B116" s="74" t="s">
        <v>80</v>
      </c>
      <c r="C116" s="74" t="s">
        <v>5</v>
      </c>
      <c r="D116" s="74" t="s">
        <v>456</v>
      </c>
      <c r="E116" s="74" t="s">
        <v>8</v>
      </c>
      <c r="F116" s="76" t="s">
        <v>462</v>
      </c>
    </row>
    <row r="117" spans="1:6" ht="115.2" x14ac:dyDescent="0.3">
      <c r="A117" s="77" t="s">
        <v>463</v>
      </c>
      <c r="B117" s="74" t="s">
        <v>80</v>
      </c>
      <c r="C117" s="74" t="s">
        <v>3</v>
      </c>
      <c r="D117" s="74" t="s">
        <v>464</v>
      </c>
      <c r="E117" s="74" t="s">
        <v>132</v>
      </c>
      <c r="F117" s="76" t="s">
        <v>465</v>
      </c>
    </row>
    <row r="118" spans="1:6" ht="216" x14ac:dyDescent="0.3">
      <c r="A118" s="77" t="s">
        <v>466</v>
      </c>
      <c r="B118" s="74" t="s">
        <v>80</v>
      </c>
      <c r="C118" s="74" t="s">
        <v>5</v>
      </c>
      <c r="D118" s="74" t="s">
        <v>456</v>
      </c>
      <c r="E118" s="74" t="s">
        <v>8</v>
      </c>
      <c r="F118" s="76" t="s">
        <v>467</v>
      </c>
    </row>
    <row r="119" spans="1:6" ht="115.2" x14ac:dyDescent="0.3">
      <c r="A119" s="77" t="s">
        <v>468</v>
      </c>
      <c r="B119" s="74" t="s">
        <v>83</v>
      </c>
      <c r="C119" s="74" t="s">
        <v>4</v>
      </c>
      <c r="D119" s="74" t="s">
        <v>469</v>
      </c>
      <c r="E119" s="74" t="s">
        <v>8</v>
      </c>
      <c r="F119" s="79" t="s">
        <v>470</v>
      </c>
    </row>
    <row r="120" spans="1:6" ht="86.4" x14ac:dyDescent="0.3">
      <c r="A120" s="77" t="s">
        <v>471</v>
      </c>
      <c r="B120" s="74" t="s">
        <v>83</v>
      </c>
      <c r="C120" s="74" t="s">
        <v>5</v>
      </c>
      <c r="D120" s="74" t="s">
        <v>472</v>
      </c>
      <c r="E120" s="74" t="s">
        <v>8</v>
      </c>
      <c r="F120" s="76" t="s">
        <v>473</v>
      </c>
    </row>
    <row r="121" spans="1:6" ht="158.4" x14ac:dyDescent="0.3">
      <c r="A121" s="77" t="s">
        <v>474</v>
      </c>
      <c r="B121" s="74" t="s">
        <v>83</v>
      </c>
      <c r="C121" s="74" t="s">
        <v>4</v>
      </c>
      <c r="D121" s="74" t="s">
        <v>448</v>
      </c>
      <c r="E121" s="74" t="s">
        <v>8</v>
      </c>
      <c r="F121" s="79" t="s">
        <v>475</v>
      </c>
    </row>
    <row r="122" spans="1:6" ht="49.2" customHeight="1" x14ac:dyDescent="0.3">
      <c r="A122" s="73" t="s">
        <v>476</v>
      </c>
      <c r="B122" s="74" t="s">
        <v>84</v>
      </c>
      <c r="C122" s="74" t="s">
        <v>45</v>
      </c>
      <c r="D122" s="74" t="s">
        <v>86</v>
      </c>
      <c r="E122" s="74" t="s">
        <v>64</v>
      </c>
      <c r="F122" s="76" t="s">
        <v>477</v>
      </c>
    </row>
    <row r="123" spans="1:6" ht="49.2" customHeight="1" x14ac:dyDescent="0.3">
      <c r="A123" s="73" t="s">
        <v>478</v>
      </c>
      <c r="B123" s="74" t="s">
        <v>84</v>
      </c>
      <c r="C123" s="74" t="s">
        <v>45</v>
      </c>
      <c r="D123" s="74" t="s">
        <v>86</v>
      </c>
      <c r="E123" s="74" t="s">
        <v>64</v>
      </c>
      <c r="F123" s="76" t="s">
        <v>479</v>
      </c>
    </row>
    <row r="124" spans="1:6" ht="49.2" customHeight="1" x14ac:dyDescent="0.3">
      <c r="A124" s="73" t="s">
        <v>480</v>
      </c>
      <c r="B124" s="74" t="s">
        <v>84</v>
      </c>
      <c r="C124" s="74" t="s">
        <v>45</v>
      </c>
      <c r="D124" s="74" t="s">
        <v>86</v>
      </c>
      <c r="E124" s="74" t="s">
        <v>79</v>
      </c>
      <c r="F124" s="79" t="s">
        <v>479</v>
      </c>
    </row>
    <row r="125" spans="1:6" ht="49.2" customHeight="1" x14ac:dyDescent="0.3">
      <c r="A125" s="73" t="s">
        <v>481</v>
      </c>
      <c r="B125" s="74" t="s">
        <v>84</v>
      </c>
      <c r="C125" s="74" t="s">
        <v>85</v>
      </c>
      <c r="D125" s="74" t="s">
        <v>482</v>
      </c>
      <c r="E125" s="74" t="s">
        <v>69</v>
      </c>
      <c r="F125" s="76" t="s">
        <v>483</v>
      </c>
    </row>
    <row r="126" spans="1:6" ht="49.2" customHeight="1" x14ac:dyDescent="0.3">
      <c r="A126" s="73" t="s">
        <v>484</v>
      </c>
      <c r="B126" s="74" t="s">
        <v>84</v>
      </c>
      <c r="C126" s="74" t="s">
        <v>45</v>
      </c>
      <c r="D126" s="74" t="s">
        <v>86</v>
      </c>
      <c r="E126" s="74" t="s">
        <v>81</v>
      </c>
      <c r="F126" s="76" t="s">
        <v>479</v>
      </c>
    </row>
    <row r="127" spans="1:6" ht="57.6" x14ac:dyDescent="0.3">
      <c r="A127" s="77" t="s">
        <v>485</v>
      </c>
      <c r="B127" s="74" t="s">
        <v>84</v>
      </c>
      <c r="C127" s="74" t="s">
        <v>45</v>
      </c>
      <c r="D127" s="74" t="s">
        <v>482</v>
      </c>
      <c r="E127" s="74" t="s">
        <v>69</v>
      </c>
      <c r="F127" s="76" t="s">
        <v>486</v>
      </c>
    </row>
    <row r="128" spans="1:6" ht="49.2" customHeight="1" x14ac:dyDescent="0.3">
      <c r="A128" s="73" t="s">
        <v>487</v>
      </c>
      <c r="B128" s="74" t="s">
        <v>84</v>
      </c>
      <c r="C128" s="74" t="s">
        <v>5</v>
      </c>
      <c r="D128" s="74" t="s">
        <v>488</v>
      </c>
      <c r="E128" s="74" t="s">
        <v>64</v>
      </c>
      <c r="F128" s="76" t="s">
        <v>489</v>
      </c>
    </row>
    <row r="129" spans="1:6" ht="49.2" customHeight="1" x14ac:dyDescent="0.3">
      <c r="A129" s="73" t="s">
        <v>490</v>
      </c>
      <c r="B129" s="74" t="s">
        <v>84</v>
      </c>
      <c r="C129" s="74" t="s">
        <v>45</v>
      </c>
      <c r="D129" s="74" t="s">
        <v>86</v>
      </c>
      <c r="E129" s="74" t="s">
        <v>110</v>
      </c>
      <c r="F129" s="76" t="s">
        <v>479</v>
      </c>
    </row>
    <row r="130" spans="1:6" ht="57.6" x14ac:dyDescent="0.3">
      <c r="A130" s="77" t="s">
        <v>491</v>
      </c>
      <c r="B130" s="74" t="s">
        <v>84</v>
      </c>
      <c r="C130" s="74" t="s">
        <v>85</v>
      </c>
      <c r="D130" s="74" t="s">
        <v>86</v>
      </c>
      <c r="E130" s="74" t="s">
        <v>98</v>
      </c>
      <c r="F130" s="79" t="s">
        <v>479</v>
      </c>
    </row>
    <row r="131" spans="1:6" ht="49.2" customHeight="1" x14ac:dyDescent="0.3">
      <c r="A131" s="73" t="s">
        <v>492</v>
      </c>
      <c r="B131" s="74" t="s">
        <v>84</v>
      </c>
      <c r="C131" s="74" t="s">
        <v>6</v>
      </c>
      <c r="D131" s="74" t="s">
        <v>493</v>
      </c>
      <c r="E131" s="74" t="s">
        <v>8</v>
      </c>
      <c r="F131" s="76" t="s">
        <v>494</v>
      </c>
    </row>
    <row r="132" spans="1:6" ht="49.2" customHeight="1" x14ac:dyDescent="0.3">
      <c r="A132" s="73" t="s">
        <v>495</v>
      </c>
      <c r="B132" s="74" t="s">
        <v>84</v>
      </c>
      <c r="C132" s="74" t="s">
        <v>85</v>
      </c>
      <c r="D132" s="74" t="s">
        <v>482</v>
      </c>
      <c r="E132" s="74" t="s">
        <v>64</v>
      </c>
      <c r="F132" s="76" t="s">
        <v>496</v>
      </c>
    </row>
    <row r="133" spans="1:6" ht="49.2" customHeight="1" x14ac:dyDescent="0.3">
      <c r="A133" s="73" t="s">
        <v>497</v>
      </c>
      <c r="B133" s="74" t="s">
        <v>84</v>
      </c>
      <c r="C133" s="74" t="s">
        <v>85</v>
      </c>
      <c r="D133" s="74" t="s">
        <v>482</v>
      </c>
      <c r="E133" s="74" t="s">
        <v>64</v>
      </c>
      <c r="F133" s="76" t="s">
        <v>498</v>
      </c>
    </row>
    <row r="134" spans="1:6" ht="49.2" customHeight="1" x14ac:dyDescent="0.3">
      <c r="A134" s="73" t="s">
        <v>499</v>
      </c>
      <c r="B134" s="74" t="s">
        <v>84</v>
      </c>
      <c r="C134" s="74" t="s">
        <v>4</v>
      </c>
      <c r="D134" s="74" t="s">
        <v>488</v>
      </c>
      <c r="E134" s="74" t="s">
        <v>500</v>
      </c>
      <c r="F134" s="76" t="s">
        <v>501</v>
      </c>
    </row>
    <row r="135" spans="1:6" ht="49.2" customHeight="1" x14ac:dyDescent="0.3">
      <c r="A135" s="73" t="s">
        <v>502</v>
      </c>
      <c r="B135" s="74" t="s">
        <v>84</v>
      </c>
      <c r="C135" s="74" t="s">
        <v>297</v>
      </c>
      <c r="D135" s="74" t="s">
        <v>503</v>
      </c>
      <c r="E135" s="74" t="s">
        <v>8</v>
      </c>
      <c r="F135" s="76" t="s">
        <v>504</v>
      </c>
    </row>
    <row r="136" spans="1:6" ht="49.2" customHeight="1" x14ac:dyDescent="0.3">
      <c r="A136" s="73" t="s">
        <v>505</v>
      </c>
      <c r="B136" s="74" t="s">
        <v>84</v>
      </c>
      <c r="C136" s="74" t="s">
        <v>251</v>
      </c>
      <c r="D136" s="74" t="s">
        <v>506</v>
      </c>
      <c r="E136" s="74" t="s">
        <v>8</v>
      </c>
      <c r="F136" s="79" t="s">
        <v>507</v>
      </c>
    </row>
    <row r="137" spans="1:6" ht="49.2" customHeight="1" x14ac:dyDescent="0.3">
      <c r="A137" s="73" t="s">
        <v>508</v>
      </c>
      <c r="B137" s="74" t="s">
        <v>90</v>
      </c>
      <c r="C137" s="74" t="s">
        <v>5</v>
      </c>
      <c r="D137" s="74" t="s">
        <v>89</v>
      </c>
      <c r="E137" s="74" t="s">
        <v>69</v>
      </c>
      <c r="F137" s="76" t="s">
        <v>509</v>
      </c>
    </row>
    <row r="138" spans="1:6" ht="49.2" customHeight="1" x14ac:dyDescent="0.3">
      <c r="A138" s="73" t="s">
        <v>510</v>
      </c>
      <c r="B138" s="74" t="s">
        <v>90</v>
      </c>
      <c r="C138" s="74" t="s">
        <v>251</v>
      </c>
      <c r="D138" s="74" t="s">
        <v>511</v>
      </c>
      <c r="E138" s="74" t="s">
        <v>512</v>
      </c>
      <c r="F138" s="76" t="s">
        <v>513</v>
      </c>
    </row>
    <row r="139" spans="1:6" ht="49.2" customHeight="1" x14ac:dyDescent="0.3">
      <c r="A139" s="73" t="s">
        <v>514</v>
      </c>
      <c r="B139" s="74" t="s">
        <v>90</v>
      </c>
      <c r="C139" s="74" t="s">
        <v>4</v>
      </c>
      <c r="D139" s="74" t="s">
        <v>515</v>
      </c>
      <c r="E139" s="74" t="s">
        <v>516</v>
      </c>
      <c r="F139" s="76" t="s">
        <v>517</v>
      </c>
    </row>
    <row r="140" spans="1:6" ht="49.2" customHeight="1" x14ac:dyDescent="0.3">
      <c r="A140" s="73" t="s">
        <v>518</v>
      </c>
      <c r="B140" s="74" t="s">
        <v>90</v>
      </c>
      <c r="C140" s="74" t="s">
        <v>5</v>
      </c>
      <c r="D140" s="74" t="s">
        <v>519</v>
      </c>
      <c r="E140" s="74" t="s">
        <v>82</v>
      </c>
      <c r="F140" s="76" t="s">
        <v>520</v>
      </c>
    </row>
    <row r="141" spans="1:6" ht="49.2" customHeight="1" x14ac:dyDescent="0.3">
      <c r="A141" s="73" t="s">
        <v>521</v>
      </c>
      <c r="B141" s="74" t="s">
        <v>90</v>
      </c>
      <c r="C141" s="74" t="s">
        <v>251</v>
      </c>
      <c r="D141" s="74" t="s">
        <v>522</v>
      </c>
      <c r="E141" s="74" t="s">
        <v>8</v>
      </c>
      <c r="F141" s="76" t="s">
        <v>523</v>
      </c>
    </row>
    <row r="142" spans="1:6" ht="49.2" customHeight="1" x14ac:dyDescent="0.3">
      <c r="A142" s="80" t="s">
        <v>524</v>
      </c>
      <c r="B142" s="74" t="s">
        <v>90</v>
      </c>
      <c r="C142" s="74" t="s">
        <v>85</v>
      </c>
      <c r="D142" s="74" t="s">
        <v>91</v>
      </c>
      <c r="E142" s="74" t="s">
        <v>104</v>
      </c>
      <c r="F142" s="79" t="s">
        <v>525</v>
      </c>
    </row>
    <row r="143" spans="1:6" ht="49.2" customHeight="1" x14ac:dyDescent="0.3">
      <c r="A143" s="73" t="s">
        <v>526</v>
      </c>
      <c r="B143" s="74" t="s">
        <v>90</v>
      </c>
      <c r="C143" s="74" t="s">
        <v>4</v>
      </c>
      <c r="D143" s="74" t="s">
        <v>515</v>
      </c>
      <c r="E143" s="74" t="s">
        <v>527</v>
      </c>
      <c r="F143" s="76" t="s">
        <v>517</v>
      </c>
    </row>
    <row r="144" spans="1:6" ht="49.2" customHeight="1" x14ac:dyDescent="0.3">
      <c r="A144" s="73" t="s">
        <v>528</v>
      </c>
      <c r="B144" s="74" t="s">
        <v>90</v>
      </c>
      <c r="C144" s="74" t="s">
        <v>4</v>
      </c>
      <c r="D144" s="74" t="s">
        <v>529</v>
      </c>
      <c r="E144" s="74" t="s">
        <v>8</v>
      </c>
      <c r="F144" s="76" t="s">
        <v>530</v>
      </c>
    </row>
    <row r="145" spans="1:6" ht="49.2" customHeight="1" x14ac:dyDescent="0.3">
      <c r="A145" s="73" t="s">
        <v>531</v>
      </c>
      <c r="B145" s="74" t="s">
        <v>92</v>
      </c>
      <c r="C145" s="74" t="s">
        <v>45</v>
      </c>
      <c r="D145" s="74" t="s">
        <v>532</v>
      </c>
      <c r="E145" s="74" t="s">
        <v>69</v>
      </c>
      <c r="F145" s="76" t="s">
        <v>533</v>
      </c>
    </row>
    <row r="146" spans="1:6" ht="49.2" customHeight="1" x14ac:dyDescent="0.3">
      <c r="A146" s="73" t="s">
        <v>534</v>
      </c>
      <c r="B146" s="74" t="s">
        <v>92</v>
      </c>
      <c r="C146" s="74" t="s">
        <v>191</v>
      </c>
      <c r="D146" s="74" t="s">
        <v>532</v>
      </c>
      <c r="E146" s="74" t="s">
        <v>535</v>
      </c>
      <c r="F146" s="76" t="s">
        <v>533</v>
      </c>
    </row>
    <row r="147" spans="1:6" ht="49.2" customHeight="1" x14ac:dyDescent="0.3">
      <c r="A147" s="73" t="s">
        <v>536</v>
      </c>
      <c r="B147" s="74" t="s">
        <v>92</v>
      </c>
      <c r="C147" s="74" t="s">
        <v>6</v>
      </c>
      <c r="D147" s="74" t="s">
        <v>94</v>
      </c>
      <c r="E147" s="74" t="s">
        <v>121</v>
      </c>
      <c r="F147" s="76" t="s">
        <v>537</v>
      </c>
    </row>
    <row r="148" spans="1:6" ht="49.2" customHeight="1" x14ac:dyDescent="0.3">
      <c r="A148" s="73" t="s">
        <v>538</v>
      </c>
      <c r="B148" s="74" t="s">
        <v>92</v>
      </c>
      <c r="C148" s="74" t="s">
        <v>5</v>
      </c>
      <c r="D148" s="74" t="s">
        <v>94</v>
      </c>
      <c r="E148" s="74" t="s">
        <v>8</v>
      </c>
      <c r="F148" s="76" t="s">
        <v>539</v>
      </c>
    </row>
    <row r="149" spans="1:6" ht="49.2" customHeight="1" x14ac:dyDescent="0.3">
      <c r="A149" s="73" t="s">
        <v>540</v>
      </c>
      <c r="B149" s="74" t="s">
        <v>92</v>
      </c>
      <c r="C149" s="74" t="s">
        <v>5</v>
      </c>
      <c r="D149" s="74" t="s">
        <v>94</v>
      </c>
      <c r="E149" s="74" t="s">
        <v>65</v>
      </c>
      <c r="F149" s="76" t="s">
        <v>541</v>
      </c>
    </row>
    <row r="150" spans="1:6" ht="49.2" customHeight="1" x14ac:dyDescent="0.3">
      <c r="A150" s="73" t="s">
        <v>542</v>
      </c>
      <c r="B150" s="74" t="s">
        <v>92</v>
      </c>
      <c r="C150" s="74" t="s">
        <v>45</v>
      </c>
      <c r="D150" s="74" t="s">
        <v>532</v>
      </c>
      <c r="E150" s="74" t="s">
        <v>121</v>
      </c>
      <c r="F150" s="76" t="s">
        <v>533</v>
      </c>
    </row>
    <row r="151" spans="1:6" ht="49.2" customHeight="1" x14ac:dyDescent="0.3">
      <c r="A151" s="73" t="s">
        <v>543</v>
      </c>
      <c r="B151" s="74" t="s">
        <v>92</v>
      </c>
      <c r="C151" s="74" t="s">
        <v>4</v>
      </c>
      <c r="D151" s="74" t="s">
        <v>544</v>
      </c>
      <c r="E151" s="74" t="s">
        <v>65</v>
      </c>
      <c r="F151" s="79" t="s">
        <v>545</v>
      </c>
    </row>
    <row r="152" spans="1:6" ht="49.2" customHeight="1" x14ac:dyDescent="0.3">
      <c r="A152" s="73" t="s">
        <v>546</v>
      </c>
      <c r="B152" s="74" t="s">
        <v>92</v>
      </c>
      <c r="C152" s="74" t="s">
        <v>45</v>
      </c>
      <c r="D152" s="74" t="s">
        <v>97</v>
      </c>
      <c r="E152" s="74" t="s">
        <v>98</v>
      </c>
      <c r="F152" s="76" t="s">
        <v>547</v>
      </c>
    </row>
    <row r="153" spans="1:6" ht="57.6" x14ac:dyDescent="0.3">
      <c r="A153" s="77" t="s">
        <v>548</v>
      </c>
      <c r="B153" s="74" t="s">
        <v>92</v>
      </c>
      <c r="C153" s="74" t="s">
        <v>4</v>
      </c>
      <c r="D153" s="74" t="s">
        <v>549</v>
      </c>
      <c r="E153" s="74" t="s">
        <v>65</v>
      </c>
      <c r="F153" s="76" t="s">
        <v>550</v>
      </c>
    </row>
    <row r="154" spans="1:6" ht="49.2" customHeight="1" x14ac:dyDescent="0.3">
      <c r="A154" s="73" t="s">
        <v>551</v>
      </c>
      <c r="B154" s="74" t="s">
        <v>92</v>
      </c>
      <c r="C154" s="74" t="s">
        <v>45</v>
      </c>
      <c r="D154" s="74" t="s">
        <v>552</v>
      </c>
      <c r="E154" s="74" t="s">
        <v>143</v>
      </c>
      <c r="F154" s="79" t="s">
        <v>553</v>
      </c>
    </row>
    <row r="155" spans="1:6" ht="49.2" customHeight="1" x14ac:dyDescent="0.3">
      <c r="A155" s="73" t="s">
        <v>554</v>
      </c>
      <c r="B155" s="74" t="s">
        <v>92</v>
      </c>
      <c r="C155" s="74" t="s">
        <v>45</v>
      </c>
      <c r="D155" s="74" t="s">
        <v>555</v>
      </c>
      <c r="E155" s="74" t="s">
        <v>79</v>
      </c>
      <c r="F155" s="76" t="s">
        <v>553</v>
      </c>
    </row>
    <row r="156" spans="1:6" ht="49.2" customHeight="1" x14ac:dyDescent="0.3">
      <c r="A156" s="73" t="s">
        <v>556</v>
      </c>
      <c r="B156" s="74" t="s">
        <v>92</v>
      </c>
      <c r="C156" s="74" t="s">
        <v>3</v>
      </c>
      <c r="D156" s="74" t="s">
        <v>557</v>
      </c>
      <c r="E156" s="74" t="s">
        <v>8</v>
      </c>
      <c r="F156" s="76" t="s">
        <v>558</v>
      </c>
    </row>
    <row r="157" spans="1:6" ht="57.6" x14ac:dyDescent="0.3">
      <c r="A157" s="77" t="s">
        <v>559</v>
      </c>
      <c r="B157" s="74" t="s">
        <v>92</v>
      </c>
      <c r="C157" s="74" t="s">
        <v>85</v>
      </c>
      <c r="D157" s="74" t="s">
        <v>560</v>
      </c>
      <c r="E157" s="74" t="s">
        <v>93</v>
      </c>
      <c r="F157" s="79" t="s">
        <v>561</v>
      </c>
    </row>
    <row r="158" spans="1:6" ht="49.2" customHeight="1" x14ac:dyDescent="0.3">
      <c r="A158" s="73" t="s">
        <v>562</v>
      </c>
      <c r="B158" s="74" t="s">
        <v>92</v>
      </c>
      <c r="C158" s="74" t="s">
        <v>85</v>
      </c>
      <c r="D158" s="74" t="s">
        <v>560</v>
      </c>
      <c r="E158" s="74" t="s">
        <v>69</v>
      </c>
      <c r="F158" s="76" t="s">
        <v>561</v>
      </c>
    </row>
    <row r="159" spans="1:6" ht="49.2" customHeight="1" x14ac:dyDescent="0.3">
      <c r="A159" s="73" t="s">
        <v>563</v>
      </c>
      <c r="B159" s="74" t="s">
        <v>92</v>
      </c>
      <c r="C159" s="74" t="s">
        <v>5</v>
      </c>
      <c r="D159" s="74" t="s">
        <v>564</v>
      </c>
      <c r="E159" s="74" t="s">
        <v>121</v>
      </c>
      <c r="F159" s="76" t="s">
        <v>558</v>
      </c>
    </row>
    <row r="160" spans="1:6" ht="49.2" customHeight="1" x14ac:dyDescent="0.3">
      <c r="A160" s="73" t="s">
        <v>565</v>
      </c>
      <c r="B160" s="74" t="s">
        <v>92</v>
      </c>
      <c r="C160" s="74" t="s">
        <v>4</v>
      </c>
      <c r="D160" s="74" t="s">
        <v>544</v>
      </c>
      <c r="E160" s="74" t="s">
        <v>121</v>
      </c>
      <c r="F160" s="76" t="s">
        <v>558</v>
      </c>
    </row>
    <row r="161" spans="1:6" ht="49.2" customHeight="1" x14ac:dyDescent="0.3">
      <c r="A161" s="73" t="s">
        <v>566</v>
      </c>
      <c r="B161" s="74" t="s">
        <v>103</v>
      </c>
      <c r="C161" s="74" t="s">
        <v>45</v>
      </c>
      <c r="D161" s="74" t="s">
        <v>567</v>
      </c>
      <c r="E161" s="74" t="s">
        <v>82</v>
      </c>
      <c r="F161" s="76" t="s">
        <v>568</v>
      </c>
    </row>
    <row r="162" spans="1:6" ht="49.2" customHeight="1" x14ac:dyDescent="0.3">
      <c r="A162" s="73" t="s">
        <v>569</v>
      </c>
      <c r="B162" s="74" t="s">
        <v>103</v>
      </c>
      <c r="C162" s="74" t="s">
        <v>571</v>
      </c>
      <c r="D162" s="74" t="s">
        <v>570</v>
      </c>
      <c r="E162" s="74" t="s">
        <v>8</v>
      </c>
      <c r="F162" s="76" t="s">
        <v>572</v>
      </c>
    </row>
    <row r="163" spans="1:6" ht="49.2" customHeight="1" x14ac:dyDescent="0.3">
      <c r="A163" s="73" t="s">
        <v>573</v>
      </c>
      <c r="B163" s="74" t="s">
        <v>103</v>
      </c>
      <c r="C163" s="74" t="s">
        <v>3</v>
      </c>
      <c r="D163" s="74" t="s">
        <v>574</v>
      </c>
      <c r="E163" s="74" t="s">
        <v>8</v>
      </c>
      <c r="F163" s="76" t="s">
        <v>575</v>
      </c>
    </row>
    <row r="164" spans="1:6" ht="49.2" customHeight="1" x14ac:dyDescent="0.3">
      <c r="A164" s="73" t="s">
        <v>576</v>
      </c>
      <c r="B164" s="74" t="s">
        <v>92</v>
      </c>
      <c r="C164" s="74" t="s">
        <v>5</v>
      </c>
      <c r="D164" s="74" t="s">
        <v>522</v>
      </c>
      <c r="E164" s="74" t="s">
        <v>69</v>
      </c>
      <c r="F164" s="76" t="s">
        <v>577</v>
      </c>
    </row>
    <row r="165" spans="1:6" ht="49.2" customHeight="1" x14ac:dyDescent="0.3">
      <c r="A165" s="73" t="s">
        <v>578</v>
      </c>
      <c r="B165" s="74" t="s">
        <v>99</v>
      </c>
      <c r="C165" s="74" t="s">
        <v>3</v>
      </c>
      <c r="D165" s="74" t="s">
        <v>100</v>
      </c>
      <c r="E165" s="74" t="s">
        <v>69</v>
      </c>
      <c r="F165" s="76" t="s">
        <v>579</v>
      </c>
    </row>
    <row r="166" spans="1:6" ht="49.2" customHeight="1" x14ac:dyDescent="0.3">
      <c r="A166" s="73" t="s">
        <v>580</v>
      </c>
      <c r="B166" s="74" t="s">
        <v>99</v>
      </c>
      <c r="C166" s="74" t="s">
        <v>3</v>
      </c>
      <c r="D166" s="74" t="s">
        <v>100</v>
      </c>
      <c r="E166" s="74" t="s">
        <v>65</v>
      </c>
      <c r="F166" s="76" t="s">
        <v>582</v>
      </c>
    </row>
    <row r="167" spans="1:6" ht="43.2" x14ac:dyDescent="0.3">
      <c r="A167" s="82" t="s">
        <v>583</v>
      </c>
      <c r="B167" s="74" t="s">
        <v>99</v>
      </c>
      <c r="C167" s="74" t="s">
        <v>4</v>
      </c>
      <c r="D167" s="74" t="s">
        <v>584</v>
      </c>
      <c r="E167" s="74" t="s">
        <v>69</v>
      </c>
      <c r="F167" s="76" t="s">
        <v>585</v>
      </c>
    </row>
    <row r="168" spans="1:6" ht="49.2" customHeight="1" x14ac:dyDescent="0.3">
      <c r="A168" s="73" t="s">
        <v>586</v>
      </c>
      <c r="B168" s="74" t="s">
        <v>99</v>
      </c>
      <c r="C168" s="74" t="s">
        <v>3</v>
      </c>
      <c r="D168" s="74" t="s">
        <v>587</v>
      </c>
      <c r="E168" s="74" t="s">
        <v>106</v>
      </c>
      <c r="F168" s="76" t="s">
        <v>588</v>
      </c>
    </row>
    <row r="169" spans="1:6" ht="49.2" customHeight="1" x14ac:dyDescent="0.3">
      <c r="A169" s="73" t="s">
        <v>589</v>
      </c>
      <c r="B169" s="74" t="s">
        <v>99</v>
      </c>
      <c r="C169" s="74" t="s">
        <v>3</v>
      </c>
      <c r="D169" s="74" t="s">
        <v>100</v>
      </c>
      <c r="E169" s="74" t="s">
        <v>8</v>
      </c>
      <c r="F169" s="76" t="s">
        <v>590</v>
      </c>
    </row>
    <row r="170" spans="1:6" ht="49.2" customHeight="1" x14ac:dyDescent="0.3">
      <c r="A170" s="73" t="s">
        <v>591</v>
      </c>
      <c r="B170" s="74" t="s">
        <v>99</v>
      </c>
      <c r="C170" s="74" t="s">
        <v>96</v>
      </c>
      <c r="D170" s="74" t="s">
        <v>100</v>
      </c>
      <c r="E170" s="74" t="s">
        <v>79</v>
      </c>
      <c r="F170" s="76" t="s">
        <v>592</v>
      </c>
    </row>
    <row r="171" spans="1:6" ht="49.2" customHeight="1" x14ac:dyDescent="0.3">
      <c r="A171" s="73" t="s">
        <v>593</v>
      </c>
      <c r="B171" s="74" t="s">
        <v>99</v>
      </c>
      <c r="C171" s="74" t="s">
        <v>4</v>
      </c>
      <c r="D171" s="74" t="s">
        <v>584</v>
      </c>
      <c r="E171" s="74" t="s">
        <v>69</v>
      </c>
      <c r="F171" s="76" t="s">
        <v>594</v>
      </c>
    </row>
    <row r="172" spans="1:6" ht="49.2" customHeight="1" x14ac:dyDescent="0.3">
      <c r="A172" s="73" t="s">
        <v>595</v>
      </c>
      <c r="B172" s="74" t="s">
        <v>99</v>
      </c>
      <c r="C172" s="74" t="s">
        <v>4</v>
      </c>
      <c r="D172" s="74" t="s">
        <v>584</v>
      </c>
      <c r="E172" s="74" t="s">
        <v>101</v>
      </c>
      <c r="F172" s="76" t="s">
        <v>596</v>
      </c>
    </row>
    <row r="173" spans="1:6" ht="49.2" customHeight="1" x14ac:dyDescent="0.3">
      <c r="A173" s="73" t="s">
        <v>597</v>
      </c>
      <c r="B173" s="74" t="s">
        <v>99</v>
      </c>
      <c r="C173" s="74" t="s">
        <v>45</v>
      </c>
      <c r="D173" s="74" t="s">
        <v>598</v>
      </c>
      <c r="E173" s="74" t="s">
        <v>599</v>
      </c>
      <c r="F173" s="76" t="s">
        <v>600</v>
      </c>
    </row>
    <row r="174" spans="1:6" ht="49.2" customHeight="1" x14ac:dyDescent="0.3">
      <c r="A174" s="73" t="s">
        <v>601</v>
      </c>
      <c r="B174" s="74" t="s">
        <v>99</v>
      </c>
      <c r="C174" s="74" t="s">
        <v>3</v>
      </c>
      <c r="D174" s="74" t="s">
        <v>587</v>
      </c>
      <c r="E174" s="74" t="s">
        <v>65</v>
      </c>
      <c r="F174" s="76" t="s">
        <v>602</v>
      </c>
    </row>
    <row r="175" spans="1:6" ht="49.2" customHeight="1" x14ac:dyDescent="0.3">
      <c r="A175" s="73" t="s">
        <v>603</v>
      </c>
      <c r="B175" s="74" t="s">
        <v>99</v>
      </c>
      <c r="C175" s="74" t="s">
        <v>45</v>
      </c>
      <c r="D175" s="74" t="s">
        <v>604</v>
      </c>
      <c r="E175" s="74" t="s">
        <v>65</v>
      </c>
      <c r="F175" s="76" t="s">
        <v>605</v>
      </c>
    </row>
    <row r="176" spans="1:6" ht="49.2" customHeight="1" x14ac:dyDescent="0.3">
      <c r="A176" s="73" t="s">
        <v>606</v>
      </c>
      <c r="B176" s="74" t="s">
        <v>99</v>
      </c>
      <c r="C176" s="74" t="s">
        <v>45</v>
      </c>
      <c r="D176" s="74" t="s">
        <v>598</v>
      </c>
      <c r="E176" s="74" t="s">
        <v>607</v>
      </c>
      <c r="F176" s="76" t="s">
        <v>608</v>
      </c>
    </row>
    <row r="177" spans="1:6" ht="49.2" customHeight="1" x14ac:dyDescent="0.3">
      <c r="A177" s="73" t="s">
        <v>609</v>
      </c>
      <c r="B177" s="74" t="s">
        <v>99</v>
      </c>
      <c r="C177" s="74" t="s">
        <v>45</v>
      </c>
      <c r="D177" s="74" t="s">
        <v>598</v>
      </c>
      <c r="E177" s="74" t="s">
        <v>8</v>
      </c>
      <c r="F177" s="76" t="s">
        <v>610</v>
      </c>
    </row>
    <row r="178" spans="1:6" ht="49.2" customHeight="1" x14ac:dyDescent="0.3">
      <c r="A178" s="73" t="s">
        <v>611</v>
      </c>
      <c r="B178" s="74" t="s">
        <v>99</v>
      </c>
      <c r="C178" s="74" t="s">
        <v>96</v>
      </c>
      <c r="D178" s="74" t="s">
        <v>100</v>
      </c>
      <c r="E178" s="74" t="s">
        <v>8</v>
      </c>
      <c r="F178" s="76" t="s">
        <v>612</v>
      </c>
    </row>
    <row r="179" spans="1:6" ht="49.2" customHeight="1" x14ac:dyDescent="0.3">
      <c r="A179" s="73" t="s">
        <v>613</v>
      </c>
      <c r="B179" s="74" t="s">
        <v>99</v>
      </c>
      <c r="C179" s="74" t="s">
        <v>3</v>
      </c>
      <c r="D179" s="74" t="s">
        <v>587</v>
      </c>
      <c r="E179" s="74" t="s">
        <v>101</v>
      </c>
      <c r="F179" s="76" t="s">
        <v>614</v>
      </c>
    </row>
    <row r="180" spans="1:6" ht="49.2" customHeight="1" x14ac:dyDescent="0.3">
      <c r="A180" s="73" t="s">
        <v>615</v>
      </c>
      <c r="B180" s="74" t="s">
        <v>99</v>
      </c>
      <c r="C180" s="74" t="s">
        <v>3</v>
      </c>
      <c r="D180" s="74" t="s">
        <v>100</v>
      </c>
      <c r="E180" s="74" t="s">
        <v>607</v>
      </c>
      <c r="F180" s="76" t="s">
        <v>616</v>
      </c>
    </row>
    <row r="181" spans="1:6" ht="49.2" customHeight="1" x14ac:dyDescent="0.3">
      <c r="A181" s="73" t="s">
        <v>617</v>
      </c>
      <c r="B181" s="74" t="s">
        <v>99</v>
      </c>
      <c r="C181" s="74" t="s">
        <v>45</v>
      </c>
      <c r="D181" s="74" t="s">
        <v>598</v>
      </c>
      <c r="E181" s="74" t="s">
        <v>65</v>
      </c>
      <c r="F181" s="76" t="s">
        <v>618</v>
      </c>
    </row>
    <row r="182" spans="1:6" ht="49.2" customHeight="1" x14ac:dyDescent="0.3">
      <c r="A182" s="73" t="s">
        <v>619</v>
      </c>
      <c r="B182" s="74" t="s">
        <v>99</v>
      </c>
      <c r="C182" s="74" t="s">
        <v>3</v>
      </c>
      <c r="D182" s="74" t="s">
        <v>581</v>
      </c>
      <c r="E182" s="74" t="s">
        <v>8</v>
      </c>
      <c r="F182" s="76" t="s">
        <v>620</v>
      </c>
    </row>
    <row r="183" spans="1:6" ht="43.2" x14ac:dyDescent="0.3">
      <c r="A183" s="77" t="s">
        <v>621</v>
      </c>
      <c r="B183" s="74" t="s">
        <v>99</v>
      </c>
      <c r="C183" s="74" t="s">
        <v>4</v>
      </c>
      <c r="D183" s="74" t="s">
        <v>587</v>
      </c>
      <c r="E183" s="74" t="s">
        <v>69</v>
      </c>
      <c r="F183" s="76" t="s">
        <v>622</v>
      </c>
    </row>
    <row r="184" spans="1:6" ht="49.2" customHeight="1" x14ac:dyDescent="0.3">
      <c r="A184" s="73" t="s">
        <v>623</v>
      </c>
      <c r="B184" s="74" t="s">
        <v>624</v>
      </c>
      <c r="C184" s="74" t="s">
        <v>3</v>
      </c>
      <c r="D184" s="74" t="s">
        <v>625</v>
      </c>
      <c r="E184" s="74" t="s">
        <v>8</v>
      </c>
      <c r="F184" s="76" t="s">
        <v>626</v>
      </c>
    </row>
    <row r="185" spans="1:6" ht="49.2" customHeight="1" x14ac:dyDescent="0.3">
      <c r="A185" s="73" t="s">
        <v>627</v>
      </c>
      <c r="B185" s="74" t="s">
        <v>624</v>
      </c>
      <c r="C185" s="74" t="s">
        <v>3</v>
      </c>
      <c r="D185" s="74" t="s">
        <v>628</v>
      </c>
      <c r="E185" s="74" t="s">
        <v>8</v>
      </c>
      <c r="F185" s="76" t="s">
        <v>629</v>
      </c>
    </row>
    <row r="186" spans="1:6" ht="49.2" customHeight="1" x14ac:dyDescent="0.3">
      <c r="A186" s="73" t="s">
        <v>630</v>
      </c>
      <c r="B186" s="74" t="s">
        <v>624</v>
      </c>
      <c r="C186" s="74" t="s">
        <v>3</v>
      </c>
      <c r="D186" s="74" t="s">
        <v>631</v>
      </c>
      <c r="E186" s="74" t="s">
        <v>8</v>
      </c>
      <c r="F186" s="76" t="s">
        <v>632</v>
      </c>
    </row>
    <row r="187" spans="1:6" ht="49.2" customHeight="1" x14ac:dyDescent="0.3">
      <c r="A187" s="73" t="s">
        <v>633</v>
      </c>
      <c r="B187" s="74" t="s">
        <v>624</v>
      </c>
      <c r="C187" s="74" t="s">
        <v>4</v>
      </c>
      <c r="D187" s="74" t="s">
        <v>628</v>
      </c>
      <c r="E187" s="74" t="s">
        <v>8</v>
      </c>
      <c r="F187" s="79" t="s">
        <v>634</v>
      </c>
    </row>
    <row r="188" spans="1:6" ht="49.2" customHeight="1" x14ac:dyDescent="0.3">
      <c r="A188" s="73" t="s">
        <v>635</v>
      </c>
      <c r="B188" s="74" t="s">
        <v>624</v>
      </c>
      <c r="C188" s="74" t="s">
        <v>4</v>
      </c>
      <c r="D188" s="74" t="s">
        <v>631</v>
      </c>
      <c r="E188" s="74" t="s">
        <v>8</v>
      </c>
      <c r="F188" s="76" t="s">
        <v>636</v>
      </c>
    </row>
    <row r="189" spans="1:6" ht="49.2" customHeight="1" x14ac:dyDescent="0.3">
      <c r="A189" s="73" t="s">
        <v>637</v>
      </c>
      <c r="B189" s="74" t="s">
        <v>624</v>
      </c>
      <c r="C189" s="74" t="s">
        <v>45</v>
      </c>
      <c r="D189" s="74" t="s">
        <v>638</v>
      </c>
      <c r="E189" s="74" t="s">
        <v>639</v>
      </c>
      <c r="F189" s="79" t="s">
        <v>640</v>
      </c>
    </row>
    <row r="190" spans="1:6" ht="49.2" customHeight="1" x14ac:dyDescent="0.3">
      <c r="A190" s="73" t="s">
        <v>641</v>
      </c>
      <c r="B190" s="74" t="s">
        <v>624</v>
      </c>
      <c r="C190" s="74" t="s">
        <v>3</v>
      </c>
      <c r="D190" s="74" t="s">
        <v>642</v>
      </c>
      <c r="E190" s="74" t="s">
        <v>8</v>
      </c>
      <c r="F190" s="79" t="s">
        <v>643</v>
      </c>
    </row>
    <row r="191" spans="1:6" ht="49.2" customHeight="1" x14ac:dyDescent="0.3">
      <c r="A191" s="73" t="s">
        <v>644</v>
      </c>
      <c r="B191" s="74" t="s">
        <v>624</v>
      </c>
      <c r="C191" s="74" t="s">
        <v>4</v>
      </c>
      <c r="D191" s="74" t="s">
        <v>645</v>
      </c>
      <c r="E191" s="74" t="s">
        <v>8</v>
      </c>
      <c r="F191" s="79" t="s">
        <v>646</v>
      </c>
    </row>
    <row r="192" spans="1:6" ht="49.2" customHeight="1" x14ac:dyDescent="0.3">
      <c r="A192" s="73" t="s">
        <v>647</v>
      </c>
      <c r="B192" s="74" t="s">
        <v>624</v>
      </c>
      <c r="C192" s="74" t="s">
        <v>3</v>
      </c>
      <c r="D192" s="74" t="s">
        <v>628</v>
      </c>
      <c r="E192" s="74" t="s">
        <v>121</v>
      </c>
      <c r="F192" s="79" t="s">
        <v>648</v>
      </c>
    </row>
    <row r="193" spans="1:6" ht="49.2" customHeight="1" x14ac:dyDescent="0.3">
      <c r="A193" s="73" t="s">
        <v>649</v>
      </c>
      <c r="B193" s="74" t="s">
        <v>624</v>
      </c>
      <c r="C193" s="74" t="s">
        <v>3</v>
      </c>
      <c r="D193" s="74" t="s">
        <v>650</v>
      </c>
      <c r="E193" s="74" t="s">
        <v>8</v>
      </c>
      <c r="F193" s="76" t="s">
        <v>651</v>
      </c>
    </row>
    <row r="194" spans="1:6" ht="49.2" customHeight="1" x14ac:dyDescent="0.3">
      <c r="A194" s="73" t="s">
        <v>652</v>
      </c>
      <c r="B194" s="74" t="s">
        <v>624</v>
      </c>
      <c r="C194" s="74" t="s">
        <v>3</v>
      </c>
      <c r="D194" s="74" t="s">
        <v>653</v>
      </c>
      <c r="E194" s="74" t="s">
        <v>8</v>
      </c>
      <c r="F194" s="76" t="s">
        <v>654</v>
      </c>
    </row>
    <row r="195" spans="1:6" ht="115.2" x14ac:dyDescent="0.3">
      <c r="A195" s="77" t="s">
        <v>655</v>
      </c>
      <c r="B195" s="74" t="s">
        <v>624</v>
      </c>
      <c r="C195" s="74" t="s">
        <v>3</v>
      </c>
      <c r="D195" s="74" t="s">
        <v>656</v>
      </c>
      <c r="E195" s="74" t="s">
        <v>607</v>
      </c>
      <c r="F195" s="79" t="s">
        <v>657</v>
      </c>
    </row>
    <row r="196" spans="1:6" ht="49.2" customHeight="1" x14ac:dyDescent="0.3">
      <c r="A196" s="73" t="s">
        <v>658</v>
      </c>
      <c r="B196" s="74" t="s">
        <v>660</v>
      </c>
      <c r="C196" s="74" t="s">
        <v>3</v>
      </c>
      <c r="D196" s="74" t="s">
        <v>659</v>
      </c>
      <c r="E196" s="74" t="s">
        <v>661</v>
      </c>
      <c r="F196" s="79" t="s">
        <v>662</v>
      </c>
    </row>
    <row r="197" spans="1:6" ht="49.2" customHeight="1" x14ac:dyDescent="0.3">
      <c r="A197" s="73" t="s">
        <v>663</v>
      </c>
      <c r="B197" s="74" t="s">
        <v>660</v>
      </c>
      <c r="C197" s="74" t="s">
        <v>6</v>
      </c>
      <c r="D197" s="74" t="s">
        <v>664</v>
      </c>
      <c r="E197" s="74" t="s">
        <v>8</v>
      </c>
      <c r="F197" s="79" t="s">
        <v>665</v>
      </c>
    </row>
    <row r="198" spans="1:6" ht="49.2" customHeight="1" x14ac:dyDescent="0.3">
      <c r="A198" s="83" t="s">
        <v>666</v>
      </c>
      <c r="B198" s="74" t="s">
        <v>660</v>
      </c>
      <c r="C198" s="74" t="s">
        <v>4</v>
      </c>
      <c r="D198" s="84" t="s">
        <v>667</v>
      </c>
      <c r="E198" s="74" t="s">
        <v>64</v>
      </c>
      <c r="F198" s="79" t="s">
        <v>668</v>
      </c>
    </row>
    <row r="199" spans="1:6" ht="49.2" customHeight="1" x14ac:dyDescent="0.3">
      <c r="A199" s="73" t="s">
        <v>669</v>
      </c>
      <c r="B199" s="74" t="s">
        <v>660</v>
      </c>
      <c r="C199" s="74" t="s">
        <v>5</v>
      </c>
      <c r="D199" s="74" t="s">
        <v>670</v>
      </c>
      <c r="E199" s="74" t="s">
        <v>8</v>
      </c>
      <c r="F199" s="79" t="s">
        <v>671</v>
      </c>
    </row>
    <row r="200" spans="1:6" ht="49.2" customHeight="1" x14ac:dyDescent="0.3">
      <c r="A200" s="73" t="s">
        <v>672</v>
      </c>
      <c r="B200" s="74" t="s">
        <v>660</v>
      </c>
      <c r="C200" s="74" t="s">
        <v>3</v>
      </c>
      <c r="D200" s="74" t="s">
        <v>673</v>
      </c>
      <c r="E200" s="74" t="s">
        <v>8</v>
      </c>
      <c r="F200" s="79" t="s">
        <v>674</v>
      </c>
    </row>
    <row r="201" spans="1:6" ht="129.6" x14ac:dyDescent="0.3">
      <c r="A201" s="77" t="s">
        <v>675</v>
      </c>
      <c r="B201" s="74" t="s">
        <v>660</v>
      </c>
      <c r="C201" s="74" t="s">
        <v>3</v>
      </c>
      <c r="D201" s="74" t="s">
        <v>676</v>
      </c>
      <c r="E201" s="74" t="s">
        <v>67</v>
      </c>
      <c r="F201" s="79" t="s">
        <v>677</v>
      </c>
    </row>
    <row r="202" spans="1:6" ht="100.8" x14ac:dyDescent="0.3">
      <c r="A202" s="77" t="s">
        <v>678</v>
      </c>
      <c r="B202" s="74" t="s">
        <v>660</v>
      </c>
      <c r="C202" s="74" t="s">
        <v>4</v>
      </c>
      <c r="D202" s="74" t="s">
        <v>105</v>
      </c>
      <c r="E202" s="74" t="s">
        <v>65</v>
      </c>
      <c r="F202" s="79" t="s">
        <v>679</v>
      </c>
    </row>
    <row r="203" spans="1:6" ht="129.6" x14ac:dyDescent="0.3">
      <c r="A203" s="77" t="s">
        <v>680</v>
      </c>
      <c r="B203" s="74" t="s">
        <v>660</v>
      </c>
      <c r="C203" s="84" t="s">
        <v>5</v>
      </c>
      <c r="D203" s="84" t="s">
        <v>682</v>
      </c>
      <c r="E203" s="84" t="s">
        <v>683</v>
      </c>
      <c r="F203" s="79" t="s">
        <v>684</v>
      </c>
    </row>
    <row r="204" spans="1:6" ht="115.2" x14ac:dyDescent="0.3">
      <c r="A204" s="77" t="s">
        <v>685</v>
      </c>
      <c r="B204" s="74" t="s">
        <v>660</v>
      </c>
      <c r="C204" s="84" t="s">
        <v>4</v>
      </c>
      <c r="D204" s="84" t="s">
        <v>681</v>
      </c>
      <c r="E204" s="84" t="s">
        <v>8</v>
      </c>
      <c r="F204" s="79" t="s">
        <v>686</v>
      </c>
    </row>
    <row r="205" spans="1:6" ht="49.2" customHeight="1" x14ac:dyDescent="0.3">
      <c r="A205" s="73" t="s">
        <v>687</v>
      </c>
      <c r="B205" s="74" t="s">
        <v>660</v>
      </c>
      <c r="C205" s="74" t="s">
        <v>3</v>
      </c>
      <c r="D205" s="74" t="s">
        <v>659</v>
      </c>
      <c r="E205" s="74" t="s">
        <v>102</v>
      </c>
      <c r="F205" s="79" t="s">
        <v>688</v>
      </c>
    </row>
    <row r="206" spans="1:6" ht="49.2" customHeight="1" x14ac:dyDescent="0.3">
      <c r="A206" s="73" t="s">
        <v>689</v>
      </c>
      <c r="B206" s="74" t="s">
        <v>660</v>
      </c>
      <c r="C206" s="74" t="s">
        <v>251</v>
      </c>
      <c r="D206" s="74" t="s">
        <v>690</v>
      </c>
      <c r="E206" s="74" t="s">
        <v>8</v>
      </c>
      <c r="F206" s="79" t="s">
        <v>691</v>
      </c>
    </row>
    <row r="207" spans="1:6" ht="49.2" customHeight="1" x14ac:dyDescent="0.3">
      <c r="A207" s="73" t="s">
        <v>692</v>
      </c>
      <c r="B207" s="74" t="s">
        <v>660</v>
      </c>
      <c r="C207" s="74" t="s">
        <v>96</v>
      </c>
      <c r="D207" s="74" t="s">
        <v>693</v>
      </c>
      <c r="E207" s="74" t="s">
        <v>95</v>
      </c>
      <c r="F207" s="79" t="s">
        <v>694</v>
      </c>
    </row>
    <row r="208" spans="1:6" ht="144" x14ac:dyDescent="0.3">
      <c r="A208" s="77" t="s">
        <v>695</v>
      </c>
      <c r="B208" s="74" t="s">
        <v>660</v>
      </c>
      <c r="C208" s="74" t="s">
        <v>3</v>
      </c>
      <c r="D208" s="74" t="s">
        <v>659</v>
      </c>
      <c r="E208" s="74" t="s">
        <v>119</v>
      </c>
      <c r="F208" s="79" t="s">
        <v>696</v>
      </c>
    </row>
    <row r="209" spans="1:6" ht="49.2" customHeight="1" x14ac:dyDescent="0.3">
      <c r="A209" s="73" t="s">
        <v>697</v>
      </c>
      <c r="B209" s="74" t="s">
        <v>660</v>
      </c>
      <c r="C209" s="74" t="s">
        <v>96</v>
      </c>
      <c r="D209" s="74" t="s">
        <v>659</v>
      </c>
      <c r="E209" s="74" t="s">
        <v>95</v>
      </c>
      <c r="F209" s="79" t="s">
        <v>698</v>
      </c>
    </row>
    <row r="210" spans="1:6" ht="49.2" customHeight="1" x14ac:dyDescent="0.3">
      <c r="A210" s="73" t="s">
        <v>699</v>
      </c>
      <c r="B210" s="74" t="s">
        <v>660</v>
      </c>
      <c r="C210" s="74" t="s">
        <v>4</v>
      </c>
      <c r="D210" s="74" t="s">
        <v>105</v>
      </c>
      <c r="E210" s="74" t="s">
        <v>69</v>
      </c>
      <c r="F210" s="79" t="s">
        <v>700</v>
      </c>
    </row>
    <row r="211" spans="1:6" ht="49.2" customHeight="1" x14ac:dyDescent="0.3">
      <c r="A211" s="73" t="s">
        <v>701</v>
      </c>
      <c r="B211" s="74" t="s">
        <v>703</v>
      </c>
      <c r="C211" s="74" t="s">
        <v>45</v>
      </c>
      <c r="D211" s="74" t="s">
        <v>702</v>
      </c>
      <c r="E211" s="74" t="s">
        <v>67</v>
      </c>
      <c r="F211" s="79" t="s">
        <v>704</v>
      </c>
    </row>
    <row r="212" spans="1:6" ht="49.2" customHeight="1" x14ac:dyDescent="0.3">
      <c r="A212" s="73" t="s">
        <v>705</v>
      </c>
      <c r="B212" s="74" t="s">
        <v>703</v>
      </c>
      <c r="C212" s="74" t="s">
        <v>85</v>
      </c>
      <c r="D212" s="74" t="s">
        <v>706</v>
      </c>
      <c r="E212" s="74" t="s">
        <v>69</v>
      </c>
      <c r="F212" s="79" t="s">
        <v>707</v>
      </c>
    </row>
    <row r="213" spans="1:6" ht="49.2" customHeight="1" x14ac:dyDescent="0.3">
      <c r="A213" s="73" t="s">
        <v>708</v>
      </c>
      <c r="B213" s="74" t="s">
        <v>703</v>
      </c>
      <c r="C213" s="74" t="s">
        <v>4</v>
      </c>
      <c r="D213" s="74" t="s">
        <v>709</v>
      </c>
      <c r="E213" s="74" t="s">
        <v>8</v>
      </c>
      <c r="F213" s="79" t="s">
        <v>710</v>
      </c>
    </row>
    <row r="214" spans="1:6" ht="49.2" customHeight="1" x14ac:dyDescent="0.3">
      <c r="A214" s="73" t="s">
        <v>711</v>
      </c>
      <c r="B214" s="74" t="s">
        <v>703</v>
      </c>
      <c r="C214" s="74" t="s">
        <v>4</v>
      </c>
      <c r="D214" s="74" t="s">
        <v>712</v>
      </c>
      <c r="E214" s="74" t="s">
        <v>95</v>
      </c>
      <c r="F214" s="79" t="s">
        <v>713</v>
      </c>
    </row>
    <row r="215" spans="1:6" ht="86.4" x14ac:dyDescent="0.3">
      <c r="A215" s="77" t="s">
        <v>714</v>
      </c>
      <c r="B215" s="74" t="s">
        <v>703</v>
      </c>
      <c r="C215" s="74" t="s">
        <v>4</v>
      </c>
      <c r="D215" s="74" t="s">
        <v>715</v>
      </c>
      <c r="E215" s="74" t="s">
        <v>8</v>
      </c>
      <c r="F215" s="78" t="s">
        <v>716</v>
      </c>
    </row>
    <row r="216" spans="1:6" ht="72" x14ac:dyDescent="0.3">
      <c r="A216" s="77" t="s">
        <v>717</v>
      </c>
      <c r="B216" s="74" t="s">
        <v>703</v>
      </c>
      <c r="C216" s="74" t="s">
        <v>3</v>
      </c>
      <c r="D216" s="74" t="s">
        <v>718</v>
      </c>
      <c r="E216" s="74" t="s">
        <v>65</v>
      </c>
      <c r="F216" s="78" t="s">
        <v>719</v>
      </c>
    </row>
    <row r="217" spans="1:6" ht="49.2" customHeight="1" x14ac:dyDescent="0.3">
      <c r="A217" s="73" t="s">
        <v>720</v>
      </c>
      <c r="B217" s="74" t="s">
        <v>703</v>
      </c>
      <c r="C217" s="74" t="s">
        <v>3</v>
      </c>
      <c r="D217" s="74" t="s">
        <v>712</v>
      </c>
      <c r="E217" s="74" t="s">
        <v>88</v>
      </c>
      <c r="F217" s="79" t="s">
        <v>721</v>
      </c>
    </row>
    <row r="218" spans="1:6" ht="49.2" customHeight="1" x14ac:dyDescent="0.3">
      <c r="A218" s="80" t="s">
        <v>722</v>
      </c>
      <c r="B218" s="74" t="s">
        <v>703</v>
      </c>
      <c r="C218" s="74" t="s">
        <v>85</v>
      </c>
      <c r="D218" s="74" t="s">
        <v>706</v>
      </c>
      <c r="E218" s="74" t="s">
        <v>69</v>
      </c>
      <c r="F218" s="79" t="s">
        <v>723</v>
      </c>
    </row>
    <row r="219" spans="1:6" ht="49.2" customHeight="1" x14ac:dyDescent="0.3">
      <c r="A219" s="73" t="s">
        <v>724</v>
      </c>
      <c r="B219" s="74" t="s">
        <v>703</v>
      </c>
      <c r="C219" s="74" t="s">
        <v>3</v>
      </c>
      <c r="D219" s="74" t="s">
        <v>107</v>
      </c>
      <c r="E219" s="74" t="s">
        <v>8</v>
      </c>
      <c r="F219" s="79" t="s">
        <v>725</v>
      </c>
    </row>
    <row r="220" spans="1:6" ht="49.2" customHeight="1" x14ac:dyDescent="0.3">
      <c r="A220" s="73" t="s">
        <v>726</v>
      </c>
      <c r="B220" s="74" t="s">
        <v>703</v>
      </c>
      <c r="C220" s="74" t="s">
        <v>3</v>
      </c>
      <c r="D220" s="74" t="s">
        <v>727</v>
      </c>
      <c r="E220" s="74" t="s">
        <v>8</v>
      </c>
      <c r="F220" s="79" t="s">
        <v>728</v>
      </c>
    </row>
    <row r="221" spans="1:6" ht="49.2" customHeight="1" x14ac:dyDescent="0.3">
      <c r="A221" s="73" t="s">
        <v>729</v>
      </c>
      <c r="B221" s="74" t="s">
        <v>703</v>
      </c>
      <c r="C221" s="74" t="s">
        <v>4</v>
      </c>
      <c r="D221" s="74" t="s">
        <v>107</v>
      </c>
      <c r="E221" s="74" t="s">
        <v>8</v>
      </c>
      <c r="F221" s="79" t="s">
        <v>730</v>
      </c>
    </row>
    <row r="222" spans="1:6" ht="49.2" customHeight="1" x14ac:dyDescent="0.3">
      <c r="A222" s="73" t="s">
        <v>731</v>
      </c>
      <c r="B222" s="74" t="s">
        <v>108</v>
      </c>
      <c r="C222" s="74" t="s">
        <v>3</v>
      </c>
      <c r="D222" s="74" t="s">
        <v>732</v>
      </c>
      <c r="E222" s="74" t="s">
        <v>8</v>
      </c>
      <c r="F222" s="79" t="s">
        <v>733</v>
      </c>
    </row>
    <row r="223" spans="1:6" ht="49.2" customHeight="1" x14ac:dyDescent="0.3">
      <c r="A223" s="73" t="s">
        <v>734</v>
      </c>
      <c r="B223" s="74" t="s">
        <v>108</v>
      </c>
      <c r="C223" s="74" t="s">
        <v>4</v>
      </c>
      <c r="D223" s="74" t="s">
        <v>735</v>
      </c>
      <c r="E223" s="74" t="s">
        <v>8</v>
      </c>
      <c r="F223" s="79" t="s">
        <v>736</v>
      </c>
    </row>
    <row r="224" spans="1:6" ht="49.2" customHeight="1" x14ac:dyDescent="0.3">
      <c r="A224" s="73" t="s">
        <v>737</v>
      </c>
      <c r="B224" s="74" t="s">
        <v>108</v>
      </c>
      <c r="C224" s="74" t="s">
        <v>6</v>
      </c>
      <c r="D224" s="74" t="s">
        <v>738</v>
      </c>
      <c r="E224" s="74" t="s">
        <v>8</v>
      </c>
      <c r="F224" s="79" t="s">
        <v>739</v>
      </c>
    </row>
    <row r="225" spans="1:6" ht="49.2" customHeight="1" x14ac:dyDescent="0.3">
      <c r="A225" s="73" t="s">
        <v>740</v>
      </c>
      <c r="B225" s="74" t="s">
        <v>108</v>
      </c>
      <c r="C225" s="74" t="s">
        <v>3</v>
      </c>
      <c r="D225" s="74" t="s">
        <v>741</v>
      </c>
      <c r="E225" s="74" t="s">
        <v>8</v>
      </c>
      <c r="F225" s="76" t="s">
        <v>742</v>
      </c>
    </row>
    <row r="226" spans="1:6" ht="57.6" x14ac:dyDescent="0.3">
      <c r="A226" s="77" t="s">
        <v>743</v>
      </c>
      <c r="B226" s="74" t="s">
        <v>108</v>
      </c>
      <c r="C226" s="74" t="s">
        <v>4</v>
      </c>
      <c r="D226" s="74" t="s">
        <v>744</v>
      </c>
      <c r="E226" s="74" t="s">
        <v>8</v>
      </c>
      <c r="F226" s="79" t="s">
        <v>745</v>
      </c>
    </row>
    <row r="227" spans="1:6" ht="49.2" customHeight="1" x14ac:dyDescent="0.3">
      <c r="A227" s="73" t="s">
        <v>746</v>
      </c>
      <c r="B227" s="74" t="s">
        <v>108</v>
      </c>
      <c r="C227" s="74" t="s">
        <v>4</v>
      </c>
      <c r="D227" s="74" t="s">
        <v>747</v>
      </c>
      <c r="E227" s="74" t="s">
        <v>8</v>
      </c>
      <c r="F227" s="79" t="s">
        <v>748</v>
      </c>
    </row>
    <row r="228" spans="1:6" ht="49.2" customHeight="1" x14ac:dyDescent="0.3">
      <c r="A228" s="73" t="s">
        <v>749</v>
      </c>
      <c r="B228" s="74" t="s">
        <v>108</v>
      </c>
      <c r="C228" s="74" t="s">
        <v>3</v>
      </c>
      <c r="D228" s="74" t="s">
        <v>750</v>
      </c>
      <c r="E228" s="74" t="s">
        <v>8</v>
      </c>
      <c r="F228" s="79" t="s">
        <v>751</v>
      </c>
    </row>
    <row r="229" spans="1:6" ht="49.2" customHeight="1" x14ac:dyDescent="0.3">
      <c r="A229" s="73" t="s">
        <v>752</v>
      </c>
      <c r="B229" s="74" t="s">
        <v>108</v>
      </c>
      <c r="C229" s="74" t="s">
        <v>96</v>
      </c>
      <c r="D229" s="74" t="s">
        <v>753</v>
      </c>
      <c r="E229" s="74" t="s">
        <v>8</v>
      </c>
      <c r="F229" s="79" t="s">
        <v>754</v>
      </c>
    </row>
    <row r="230" spans="1:6" ht="57.6" x14ac:dyDescent="0.3">
      <c r="A230" s="77" t="s">
        <v>755</v>
      </c>
      <c r="B230" s="74" t="s">
        <v>108</v>
      </c>
      <c r="C230" s="74" t="s">
        <v>96</v>
      </c>
      <c r="D230" s="74" t="s">
        <v>757</v>
      </c>
      <c r="E230" s="74" t="s">
        <v>8</v>
      </c>
      <c r="F230" s="79" t="s">
        <v>758</v>
      </c>
    </row>
    <row r="231" spans="1:6" ht="49.2" customHeight="1" x14ac:dyDescent="0.3">
      <c r="A231" s="73" t="s">
        <v>759</v>
      </c>
      <c r="B231" s="74" t="s">
        <v>108</v>
      </c>
      <c r="C231" s="74" t="s">
        <v>96</v>
      </c>
      <c r="D231" s="74" t="s">
        <v>732</v>
      </c>
      <c r="E231" s="74" t="s">
        <v>8</v>
      </c>
      <c r="F231" s="79" t="s">
        <v>760</v>
      </c>
    </row>
    <row r="232" spans="1:6" ht="49.2" customHeight="1" x14ac:dyDescent="0.3">
      <c r="A232" s="73" t="s">
        <v>761</v>
      </c>
      <c r="B232" s="74" t="s">
        <v>108</v>
      </c>
      <c r="C232" s="74" t="s">
        <v>5</v>
      </c>
      <c r="D232" s="74" t="s">
        <v>762</v>
      </c>
      <c r="E232" s="74" t="s">
        <v>8</v>
      </c>
      <c r="F232" s="79" t="s">
        <v>763</v>
      </c>
    </row>
    <row r="233" spans="1:6" ht="49.2" customHeight="1" x14ac:dyDescent="0.3">
      <c r="A233" s="73" t="s">
        <v>764</v>
      </c>
      <c r="B233" s="74" t="s">
        <v>108</v>
      </c>
      <c r="C233" s="74" t="s">
        <v>96</v>
      </c>
      <c r="D233" s="74" t="s">
        <v>756</v>
      </c>
      <c r="E233" s="74" t="s">
        <v>8</v>
      </c>
      <c r="F233" s="79" t="s">
        <v>765</v>
      </c>
    </row>
    <row r="234" spans="1:6" ht="43.2" x14ac:dyDescent="0.3">
      <c r="A234" s="77" t="s">
        <v>766</v>
      </c>
      <c r="B234" s="74" t="s">
        <v>113</v>
      </c>
      <c r="C234" s="74" t="s">
        <v>3</v>
      </c>
      <c r="D234" s="74" t="s">
        <v>767</v>
      </c>
      <c r="E234" s="74" t="s">
        <v>8</v>
      </c>
      <c r="F234" s="79" t="s">
        <v>768</v>
      </c>
    </row>
    <row r="235" spans="1:6" ht="49.2" customHeight="1" x14ac:dyDescent="0.3">
      <c r="A235" s="73" t="s">
        <v>769</v>
      </c>
      <c r="B235" s="74" t="s">
        <v>113</v>
      </c>
      <c r="C235" s="74" t="s">
        <v>5</v>
      </c>
      <c r="D235" s="74" t="s">
        <v>770</v>
      </c>
      <c r="E235" s="74" t="s">
        <v>8</v>
      </c>
      <c r="F235" s="79" t="s">
        <v>771</v>
      </c>
    </row>
    <row r="236" spans="1:6" ht="49.2" customHeight="1" x14ac:dyDescent="0.3">
      <c r="A236" s="73" t="s">
        <v>772</v>
      </c>
      <c r="B236" s="74" t="s">
        <v>113</v>
      </c>
      <c r="C236" s="74" t="s">
        <v>5</v>
      </c>
      <c r="D236" s="74" t="s">
        <v>770</v>
      </c>
      <c r="E236" s="74" t="s">
        <v>8</v>
      </c>
      <c r="F236" s="79" t="s">
        <v>773</v>
      </c>
    </row>
    <row r="237" spans="1:6" ht="49.2" customHeight="1" x14ac:dyDescent="0.3">
      <c r="A237" s="73" t="s">
        <v>774</v>
      </c>
      <c r="B237" s="74" t="s">
        <v>113</v>
      </c>
      <c r="C237" s="74" t="s">
        <v>4</v>
      </c>
      <c r="D237" s="74" t="s">
        <v>775</v>
      </c>
      <c r="E237" s="74" t="s">
        <v>8</v>
      </c>
      <c r="F237" s="79" t="s">
        <v>776</v>
      </c>
    </row>
    <row r="238" spans="1:6" ht="49.2" customHeight="1" x14ac:dyDescent="0.3">
      <c r="A238" s="73" t="s">
        <v>777</v>
      </c>
      <c r="B238" s="74" t="s">
        <v>113</v>
      </c>
      <c r="C238" s="74" t="s">
        <v>4</v>
      </c>
      <c r="D238" s="74" t="s">
        <v>775</v>
      </c>
      <c r="E238" s="74" t="s">
        <v>8</v>
      </c>
      <c r="F238" s="79" t="s">
        <v>778</v>
      </c>
    </row>
    <row r="239" spans="1:6" ht="49.2" customHeight="1" x14ac:dyDescent="0.3">
      <c r="A239" s="73" t="s">
        <v>779</v>
      </c>
      <c r="B239" s="74" t="s">
        <v>113</v>
      </c>
      <c r="C239" s="74" t="s">
        <v>5</v>
      </c>
      <c r="D239" s="74" t="s">
        <v>775</v>
      </c>
      <c r="E239" s="74" t="s">
        <v>8</v>
      </c>
      <c r="F239" s="79" t="s">
        <v>778</v>
      </c>
    </row>
    <row r="240" spans="1:6" ht="49.2" customHeight="1" x14ac:dyDescent="0.3">
      <c r="A240" s="73" t="s">
        <v>780</v>
      </c>
      <c r="B240" s="74" t="s">
        <v>113</v>
      </c>
      <c r="C240" s="74" t="s">
        <v>4</v>
      </c>
      <c r="D240" s="74" t="s">
        <v>781</v>
      </c>
      <c r="E240" s="74" t="s">
        <v>8</v>
      </c>
      <c r="F240" s="79" t="s">
        <v>782</v>
      </c>
    </row>
    <row r="241" spans="1:6" ht="49.2" customHeight="1" x14ac:dyDescent="0.3">
      <c r="A241" s="73" t="s">
        <v>783</v>
      </c>
      <c r="B241" s="74" t="s">
        <v>113</v>
      </c>
      <c r="C241" s="74" t="s">
        <v>4</v>
      </c>
      <c r="D241" s="74" t="s">
        <v>775</v>
      </c>
      <c r="E241" s="74" t="s">
        <v>8</v>
      </c>
      <c r="F241" s="79" t="s">
        <v>778</v>
      </c>
    </row>
    <row r="242" spans="1:6" ht="49.2" customHeight="1" x14ac:dyDescent="0.3">
      <c r="A242" s="73" t="s">
        <v>784</v>
      </c>
      <c r="B242" s="74" t="s">
        <v>115</v>
      </c>
      <c r="C242" s="74" t="s">
        <v>4</v>
      </c>
      <c r="D242" s="74" t="s">
        <v>785</v>
      </c>
      <c r="E242" s="74" t="s">
        <v>8</v>
      </c>
      <c r="F242" s="79" t="s">
        <v>786</v>
      </c>
    </row>
    <row r="243" spans="1:6" ht="49.2" customHeight="1" x14ac:dyDescent="0.3">
      <c r="A243" s="73" t="s">
        <v>787</v>
      </c>
      <c r="B243" s="74" t="s">
        <v>115</v>
      </c>
      <c r="C243" s="74" t="s">
        <v>6</v>
      </c>
      <c r="D243" s="74" t="s">
        <v>788</v>
      </c>
      <c r="E243" s="74" t="s">
        <v>8</v>
      </c>
      <c r="F243" s="79" t="s">
        <v>789</v>
      </c>
    </row>
    <row r="244" spans="1:6" ht="49.2" customHeight="1" x14ac:dyDescent="0.3">
      <c r="A244" s="73" t="s">
        <v>790</v>
      </c>
      <c r="B244" s="74" t="s">
        <v>115</v>
      </c>
      <c r="C244" s="74" t="s">
        <v>4</v>
      </c>
      <c r="D244" s="74" t="s">
        <v>791</v>
      </c>
      <c r="E244" s="74" t="s">
        <v>8</v>
      </c>
      <c r="F244" s="79" t="s">
        <v>792</v>
      </c>
    </row>
    <row r="245" spans="1:6" ht="72" x14ac:dyDescent="0.3">
      <c r="A245" s="77" t="s">
        <v>793</v>
      </c>
      <c r="B245" s="74" t="s">
        <v>109</v>
      </c>
      <c r="C245" s="74" t="s">
        <v>4</v>
      </c>
      <c r="D245" s="74" t="s">
        <v>794</v>
      </c>
      <c r="E245" s="74" t="s">
        <v>8</v>
      </c>
      <c r="F245" s="79" t="s">
        <v>795</v>
      </c>
    </row>
    <row r="246" spans="1:6" ht="49.2" customHeight="1" x14ac:dyDescent="0.3">
      <c r="A246" s="73" t="s">
        <v>796</v>
      </c>
      <c r="B246" s="74" t="s">
        <v>109</v>
      </c>
      <c r="C246" s="74" t="s">
        <v>5</v>
      </c>
      <c r="D246" s="74" t="s">
        <v>797</v>
      </c>
      <c r="E246" s="74" t="s">
        <v>65</v>
      </c>
      <c r="F246" s="79" t="s">
        <v>798</v>
      </c>
    </row>
    <row r="247" spans="1:6" ht="49.2" customHeight="1" x14ac:dyDescent="0.3">
      <c r="A247" s="73" t="s">
        <v>799</v>
      </c>
      <c r="B247" s="74" t="s">
        <v>109</v>
      </c>
      <c r="C247" s="74" t="s">
        <v>6</v>
      </c>
      <c r="D247" s="74" t="s">
        <v>800</v>
      </c>
      <c r="E247" s="74" t="s">
        <v>132</v>
      </c>
      <c r="F247" s="79" t="s">
        <v>801</v>
      </c>
    </row>
    <row r="248" spans="1:6" ht="49.2" customHeight="1" x14ac:dyDescent="0.3">
      <c r="A248" s="80" t="s">
        <v>802</v>
      </c>
      <c r="B248" s="74" t="s">
        <v>109</v>
      </c>
      <c r="C248" s="74" t="s">
        <v>4</v>
      </c>
      <c r="D248" s="74" t="s">
        <v>800</v>
      </c>
      <c r="E248" s="74" t="s">
        <v>82</v>
      </c>
      <c r="F248" s="79" t="s">
        <v>803</v>
      </c>
    </row>
    <row r="249" spans="1:6" ht="49.2" customHeight="1" x14ac:dyDescent="0.3">
      <c r="A249" s="73" t="s">
        <v>804</v>
      </c>
      <c r="B249" s="74" t="s">
        <v>109</v>
      </c>
      <c r="C249" s="74" t="s">
        <v>3</v>
      </c>
      <c r="D249" s="74" t="s">
        <v>805</v>
      </c>
      <c r="E249" s="74" t="s">
        <v>132</v>
      </c>
      <c r="F249" s="79" t="s">
        <v>806</v>
      </c>
    </row>
    <row r="250" spans="1:6" ht="49.2" customHeight="1" x14ac:dyDescent="0.3">
      <c r="A250" s="82" t="s">
        <v>807</v>
      </c>
      <c r="B250" s="74" t="s">
        <v>109</v>
      </c>
      <c r="C250" s="74" t="s">
        <v>5</v>
      </c>
      <c r="D250" s="74" t="s">
        <v>808</v>
      </c>
      <c r="E250" s="74" t="s">
        <v>79</v>
      </c>
      <c r="F250" s="79" t="s">
        <v>809</v>
      </c>
    </row>
    <row r="251" spans="1:6" ht="49.2" customHeight="1" x14ac:dyDescent="0.3">
      <c r="A251" s="73" t="s">
        <v>810</v>
      </c>
      <c r="B251" s="74" t="s">
        <v>109</v>
      </c>
      <c r="C251" s="74" t="s">
        <v>4</v>
      </c>
      <c r="D251" s="74" t="s">
        <v>811</v>
      </c>
      <c r="E251" s="74" t="s">
        <v>8</v>
      </c>
      <c r="F251" s="79" t="s">
        <v>812</v>
      </c>
    </row>
    <row r="252" spans="1:6" ht="49.2" customHeight="1" x14ac:dyDescent="0.3">
      <c r="A252" s="73" t="s">
        <v>813</v>
      </c>
      <c r="B252" s="74" t="s">
        <v>109</v>
      </c>
      <c r="C252" s="74" t="s">
        <v>6</v>
      </c>
      <c r="D252" s="74" t="s">
        <v>794</v>
      </c>
      <c r="E252" s="74" t="s">
        <v>81</v>
      </c>
      <c r="F252" s="79" t="s">
        <v>814</v>
      </c>
    </row>
    <row r="253" spans="1:6" ht="49.2" customHeight="1" x14ac:dyDescent="0.3">
      <c r="A253" s="73" t="s">
        <v>815</v>
      </c>
      <c r="B253" s="74" t="s">
        <v>109</v>
      </c>
      <c r="C253" s="74" t="s">
        <v>5</v>
      </c>
      <c r="D253" s="74" t="s">
        <v>808</v>
      </c>
      <c r="E253" s="74" t="s">
        <v>132</v>
      </c>
      <c r="F253" s="79" t="s">
        <v>816</v>
      </c>
    </row>
    <row r="254" spans="1:6" ht="49.2" customHeight="1" x14ac:dyDescent="0.3">
      <c r="A254" s="73" t="s">
        <v>817</v>
      </c>
      <c r="B254" s="74" t="s">
        <v>109</v>
      </c>
      <c r="C254" s="74" t="s">
        <v>5</v>
      </c>
      <c r="D254" s="74" t="s">
        <v>794</v>
      </c>
      <c r="E254" s="74" t="s">
        <v>79</v>
      </c>
      <c r="F254" s="79" t="s">
        <v>818</v>
      </c>
    </row>
    <row r="255" spans="1:6" ht="49.2" customHeight="1" x14ac:dyDescent="0.3">
      <c r="A255" s="73" t="s">
        <v>819</v>
      </c>
      <c r="B255" s="74" t="s">
        <v>109</v>
      </c>
      <c r="C255" s="74" t="s">
        <v>5</v>
      </c>
      <c r="D255" s="74" t="s">
        <v>794</v>
      </c>
      <c r="E255" s="74" t="s">
        <v>82</v>
      </c>
      <c r="F255" s="79" t="s">
        <v>820</v>
      </c>
    </row>
    <row r="256" spans="1:6" ht="49.2" customHeight="1" x14ac:dyDescent="0.3">
      <c r="A256" s="73" t="s">
        <v>821</v>
      </c>
      <c r="B256" s="74" t="s">
        <v>109</v>
      </c>
      <c r="C256" s="74" t="s">
        <v>5</v>
      </c>
      <c r="D256" s="74" t="s">
        <v>797</v>
      </c>
      <c r="E256" s="74" t="s">
        <v>79</v>
      </c>
      <c r="F256" s="79" t="s">
        <v>822</v>
      </c>
    </row>
    <row r="257" spans="1:6" ht="49.2" customHeight="1" x14ac:dyDescent="0.3">
      <c r="A257" s="73" t="s">
        <v>823</v>
      </c>
      <c r="B257" s="74" t="s">
        <v>109</v>
      </c>
      <c r="C257" s="74" t="s">
        <v>5</v>
      </c>
      <c r="D257" s="74" t="s">
        <v>808</v>
      </c>
      <c r="E257" s="74" t="s">
        <v>535</v>
      </c>
      <c r="F257" s="79" t="s">
        <v>824</v>
      </c>
    </row>
    <row r="258" spans="1:6" ht="49.2" customHeight="1" x14ac:dyDescent="0.3">
      <c r="A258" s="73" t="s">
        <v>825</v>
      </c>
      <c r="B258" s="74" t="s">
        <v>109</v>
      </c>
      <c r="C258" s="74" t="s">
        <v>4</v>
      </c>
      <c r="D258" s="74" t="s">
        <v>794</v>
      </c>
      <c r="E258" s="74" t="s">
        <v>82</v>
      </c>
      <c r="F258" s="79" t="s">
        <v>826</v>
      </c>
    </row>
    <row r="259" spans="1:6" ht="49.2" customHeight="1" x14ac:dyDescent="0.3">
      <c r="A259" s="73" t="s">
        <v>827</v>
      </c>
      <c r="B259" s="74" t="s">
        <v>109</v>
      </c>
      <c r="C259" s="74" t="s">
        <v>4</v>
      </c>
      <c r="D259" s="74" t="s">
        <v>808</v>
      </c>
      <c r="E259" s="74" t="s">
        <v>535</v>
      </c>
      <c r="F259" s="79" t="s">
        <v>828</v>
      </c>
    </row>
    <row r="260" spans="1:6" ht="49.2" customHeight="1" x14ac:dyDescent="0.3">
      <c r="A260" s="73" t="s">
        <v>829</v>
      </c>
      <c r="B260" s="74" t="s">
        <v>109</v>
      </c>
      <c r="C260" s="74" t="s">
        <v>5</v>
      </c>
      <c r="D260" s="74" t="s">
        <v>811</v>
      </c>
      <c r="E260" s="74" t="s">
        <v>8</v>
      </c>
      <c r="F260" s="79" t="s">
        <v>830</v>
      </c>
    </row>
    <row r="261" spans="1:6" ht="49.2" customHeight="1" x14ac:dyDescent="0.3">
      <c r="A261" s="73" t="s">
        <v>831</v>
      </c>
      <c r="B261" s="74" t="s">
        <v>109</v>
      </c>
      <c r="C261" s="74" t="s">
        <v>5</v>
      </c>
      <c r="D261" s="74" t="s">
        <v>808</v>
      </c>
      <c r="E261" s="74" t="s">
        <v>65</v>
      </c>
      <c r="F261" s="79" t="s">
        <v>832</v>
      </c>
    </row>
    <row r="262" spans="1:6" ht="49.2" customHeight="1" x14ac:dyDescent="0.3">
      <c r="A262" s="73" t="s">
        <v>833</v>
      </c>
      <c r="B262" s="74" t="s">
        <v>109</v>
      </c>
      <c r="C262" s="74" t="s">
        <v>45</v>
      </c>
      <c r="D262" s="74" t="s">
        <v>834</v>
      </c>
      <c r="E262" s="74" t="s">
        <v>79</v>
      </c>
      <c r="F262" s="79" t="s">
        <v>835</v>
      </c>
    </row>
    <row r="263" spans="1:6" ht="49.2" customHeight="1" x14ac:dyDescent="0.3">
      <c r="A263" s="73" t="s">
        <v>836</v>
      </c>
      <c r="B263" s="74" t="s">
        <v>109</v>
      </c>
      <c r="C263" s="74" t="s">
        <v>6</v>
      </c>
      <c r="D263" s="74" t="s">
        <v>837</v>
      </c>
      <c r="E263" s="74" t="s">
        <v>110</v>
      </c>
      <c r="F263" s="79" t="s">
        <v>838</v>
      </c>
    </row>
    <row r="264" spans="1:6" ht="49.2" customHeight="1" x14ac:dyDescent="0.3">
      <c r="A264" s="73" t="s">
        <v>839</v>
      </c>
      <c r="B264" s="74" t="s">
        <v>109</v>
      </c>
      <c r="C264" s="74" t="s">
        <v>5</v>
      </c>
      <c r="D264" s="74" t="s">
        <v>840</v>
      </c>
      <c r="E264" s="74" t="s">
        <v>110</v>
      </c>
      <c r="F264" s="79" t="s">
        <v>841</v>
      </c>
    </row>
    <row r="265" spans="1:6" ht="49.2" customHeight="1" x14ac:dyDescent="0.3">
      <c r="A265" s="73" t="s">
        <v>842</v>
      </c>
      <c r="B265" s="74" t="s">
        <v>109</v>
      </c>
      <c r="C265" s="74" t="s">
        <v>5</v>
      </c>
      <c r="D265" s="74" t="s">
        <v>840</v>
      </c>
      <c r="E265" s="74" t="s">
        <v>110</v>
      </c>
      <c r="F265" s="79" t="s">
        <v>843</v>
      </c>
    </row>
    <row r="266" spans="1:6" ht="49.2" customHeight="1" x14ac:dyDescent="0.3">
      <c r="A266" s="73" t="s">
        <v>844</v>
      </c>
      <c r="B266" s="74" t="s">
        <v>109</v>
      </c>
      <c r="C266" s="74" t="s">
        <v>85</v>
      </c>
      <c r="D266" s="74" t="s">
        <v>834</v>
      </c>
      <c r="E266" s="74" t="s">
        <v>79</v>
      </c>
      <c r="F266" s="79" t="s">
        <v>845</v>
      </c>
    </row>
    <row r="267" spans="1:6" ht="49.2" customHeight="1" x14ac:dyDescent="0.3">
      <c r="A267" s="73" t="s">
        <v>846</v>
      </c>
      <c r="B267" s="74" t="s">
        <v>848</v>
      </c>
      <c r="C267" s="74" t="s">
        <v>5</v>
      </c>
      <c r="D267" s="74" t="s">
        <v>847</v>
      </c>
      <c r="E267" s="74" t="s">
        <v>8</v>
      </c>
      <c r="F267" s="79" t="s">
        <v>849</v>
      </c>
    </row>
    <row r="268" spans="1:6" ht="28.8" x14ac:dyDescent="0.3">
      <c r="A268" s="77" t="s">
        <v>850</v>
      </c>
      <c r="B268" s="74" t="s">
        <v>848</v>
      </c>
      <c r="C268" s="74" t="s">
        <v>6</v>
      </c>
      <c r="D268" s="74" t="s">
        <v>847</v>
      </c>
      <c r="E268" s="74" t="s">
        <v>8</v>
      </c>
      <c r="F268" s="85"/>
    </row>
    <row r="269" spans="1:6" ht="49.2" customHeight="1" x14ac:dyDescent="0.3">
      <c r="A269" s="73" t="s">
        <v>851</v>
      </c>
      <c r="B269" s="74" t="s">
        <v>848</v>
      </c>
      <c r="C269" s="74" t="s">
        <v>4</v>
      </c>
      <c r="D269" s="74" t="s">
        <v>852</v>
      </c>
      <c r="E269" s="74" t="s">
        <v>8</v>
      </c>
      <c r="F269" s="79" t="s">
        <v>853</v>
      </c>
    </row>
    <row r="270" spans="1:6" ht="49.2" customHeight="1" x14ac:dyDescent="0.3">
      <c r="A270" s="73" t="s">
        <v>854</v>
      </c>
      <c r="B270" s="74" t="s">
        <v>848</v>
      </c>
      <c r="C270" s="74" t="s">
        <v>5</v>
      </c>
      <c r="D270" s="74" t="s">
        <v>852</v>
      </c>
      <c r="E270" s="74" t="s">
        <v>8</v>
      </c>
      <c r="F270" s="79" t="s">
        <v>855</v>
      </c>
    </row>
    <row r="271" spans="1:6" ht="49.2" customHeight="1" x14ac:dyDescent="0.3">
      <c r="A271" s="73" t="s">
        <v>856</v>
      </c>
      <c r="B271" s="74" t="s">
        <v>111</v>
      </c>
      <c r="C271" s="74" t="s">
        <v>4</v>
      </c>
      <c r="D271" s="74" t="s">
        <v>857</v>
      </c>
      <c r="E271" s="74" t="s">
        <v>8</v>
      </c>
      <c r="F271" s="79" t="s">
        <v>858</v>
      </c>
    </row>
    <row r="272" spans="1:6" ht="49.2" customHeight="1" x14ac:dyDescent="0.3">
      <c r="A272" s="73" t="s">
        <v>859</v>
      </c>
      <c r="B272" s="74" t="s">
        <v>111</v>
      </c>
      <c r="C272" s="74" t="s">
        <v>4</v>
      </c>
      <c r="D272" s="74" t="s">
        <v>860</v>
      </c>
      <c r="E272" s="74" t="s">
        <v>8</v>
      </c>
      <c r="F272" s="79" t="s">
        <v>861</v>
      </c>
    </row>
    <row r="273" spans="1:6" ht="144" x14ac:dyDescent="0.3">
      <c r="A273" s="77" t="s">
        <v>862</v>
      </c>
      <c r="B273" s="74" t="s">
        <v>111</v>
      </c>
      <c r="C273" s="74" t="s">
        <v>3</v>
      </c>
      <c r="D273" s="74" t="s">
        <v>863</v>
      </c>
      <c r="E273" s="74" t="s">
        <v>512</v>
      </c>
      <c r="F273" s="79" t="s">
        <v>864</v>
      </c>
    </row>
    <row r="274" spans="1:6" ht="129.6" x14ac:dyDescent="0.3">
      <c r="A274" s="77" t="s">
        <v>865</v>
      </c>
      <c r="B274" s="74" t="s">
        <v>111</v>
      </c>
      <c r="C274" s="74" t="s">
        <v>4</v>
      </c>
      <c r="D274" s="74" t="s">
        <v>866</v>
      </c>
      <c r="E274" s="74" t="s">
        <v>8</v>
      </c>
      <c r="F274" s="79" t="s">
        <v>867</v>
      </c>
    </row>
    <row r="275" spans="1:6" ht="49.2" customHeight="1" x14ac:dyDescent="0.3">
      <c r="A275" s="73" t="s">
        <v>868</v>
      </c>
      <c r="B275" s="74" t="s">
        <v>111</v>
      </c>
      <c r="C275" s="74" t="s">
        <v>3</v>
      </c>
      <c r="D275" s="74" t="s">
        <v>869</v>
      </c>
      <c r="E275" s="74" t="s">
        <v>8</v>
      </c>
      <c r="F275" s="79" t="s">
        <v>870</v>
      </c>
    </row>
    <row r="276" spans="1:6" ht="49.2" customHeight="1" x14ac:dyDescent="0.3">
      <c r="A276" s="73" t="s">
        <v>871</v>
      </c>
      <c r="B276" s="74" t="s">
        <v>111</v>
      </c>
      <c r="C276" s="74" t="s">
        <v>6</v>
      </c>
      <c r="D276" s="74" t="s">
        <v>866</v>
      </c>
      <c r="E276" s="74" t="s">
        <v>8</v>
      </c>
      <c r="F276" s="79" t="s">
        <v>872</v>
      </c>
    </row>
    <row r="277" spans="1:6" ht="49.2" customHeight="1" x14ac:dyDescent="0.3">
      <c r="A277" s="73" t="s">
        <v>873</v>
      </c>
      <c r="B277" s="74" t="s">
        <v>108</v>
      </c>
      <c r="C277" s="74" t="s">
        <v>96</v>
      </c>
      <c r="D277" s="74" t="s">
        <v>874</v>
      </c>
      <c r="E277" s="74" t="s">
        <v>8</v>
      </c>
      <c r="F277" s="79" t="s">
        <v>875</v>
      </c>
    </row>
    <row r="278" spans="1:6" ht="49.2" customHeight="1" x14ac:dyDescent="0.3">
      <c r="A278" s="73" t="s">
        <v>876</v>
      </c>
      <c r="B278" s="74" t="s">
        <v>109</v>
      </c>
      <c r="C278" s="74" t="s">
        <v>4</v>
      </c>
      <c r="D278" s="74" t="s">
        <v>877</v>
      </c>
      <c r="E278" s="74" t="s">
        <v>132</v>
      </c>
      <c r="F278" s="79" t="s">
        <v>878</v>
      </c>
    </row>
    <row r="279" spans="1:6" ht="49.2" customHeight="1" x14ac:dyDescent="0.3">
      <c r="A279" s="73" t="s">
        <v>879</v>
      </c>
      <c r="B279" s="74" t="s">
        <v>111</v>
      </c>
      <c r="C279" s="74" t="s">
        <v>297</v>
      </c>
      <c r="D279" s="74" t="s">
        <v>880</v>
      </c>
      <c r="E279" s="74" t="s">
        <v>8</v>
      </c>
      <c r="F279" s="79" t="s">
        <v>881</v>
      </c>
    </row>
    <row r="280" spans="1:6" ht="57.6" x14ac:dyDescent="0.3">
      <c r="A280" s="77" t="s">
        <v>882</v>
      </c>
      <c r="B280" s="74" t="s">
        <v>113</v>
      </c>
      <c r="C280" s="74" t="s">
        <v>884</v>
      </c>
      <c r="D280" s="74" t="s">
        <v>883</v>
      </c>
      <c r="E280" s="74" t="s">
        <v>8</v>
      </c>
      <c r="F280" s="79" t="s">
        <v>885</v>
      </c>
    </row>
    <row r="281" spans="1:6" ht="49.2" customHeight="1" x14ac:dyDescent="0.3">
      <c r="A281" s="73" t="s">
        <v>886</v>
      </c>
      <c r="B281" s="74" t="s">
        <v>114</v>
      </c>
      <c r="C281" s="74" t="s">
        <v>191</v>
      </c>
      <c r="D281" s="74" t="s">
        <v>887</v>
      </c>
      <c r="E281" s="74" t="s">
        <v>8</v>
      </c>
      <c r="F281" s="79" t="s">
        <v>888</v>
      </c>
    </row>
    <row r="282" spans="1:6" ht="49.2" customHeight="1" x14ac:dyDescent="0.3">
      <c r="A282" s="73" t="s">
        <v>889</v>
      </c>
      <c r="B282" s="74" t="s">
        <v>114</v>
      </c>
      <c r="C282" s="74" t="s">
        <v>251</v>
      </c>
      <c r="D282" s="74" t="s">
        <v>890</v>
      </c>
      <c r="E282" s="74" t="s">
        <v>8</v>
      </c>
      <c r="F282" s="79" t="s">
        <v>891</v>
      </c>
    </row>
    <row r="283" spans="1:6" ht="49.2" customHeight="1" x14ac:dyDescent="0.3">
      <c r="A283" s="73" t="s">
        <v>892</v>
      </c>
      <c r="B283" s="74" t="s">
        <v>115</v>
      </c>
      <c r="C283" s="74" t="s">
        <v>4</v>
      </c>
      <c r="D283" s="74" t="s">
        <v>788</v>
      </c>
      <c r="E283" s="74" t="s">
        <v>8</v>
      </c>
      <c r="F283" s="79" t="s">
        <v>893</v>
      </c>
    </row>
    <row r="284" spans="1:6" ht="49.2" customHeight="1" x14ac:dyDescent="0.3">
      <c r="A284" s="73" t="s">
        <v>894</v>
      </c>
      <c r="B284" s="74" t="s">
        <v>848</v>
      </c>
      <c r="C284" s="74" t="s">
        <v>96</v>
      </c>
      <c r="D284" s="74" t="s">
        <v>895</v>
      </c>
      <c r="E284" s="74" t="s">
        <v>8</v>
      </c>
      <c r="F284" s="79" t="s">
        <v>896</v>
      </c>
    </row>
    <row r="285" spans="1:6" ht="28.8" x14ac:dyDescent="0.3">
      <c r="A285" s="77" t="s">
        <v>897</v>
      </c>
      <c r="B285" s="74" t="s">
        <v>848</v>
      </c>
      <c r="C285" s="74" t="s">
        <v>5</v>
      </c>
      <c r="D285" s="74" t="s">
        <v>898</v>
      </c>
      <c r="E285" s="74" t="s">
        <v>8</v>
      </c>
      <c r="F285" s="78"/>
    </row>
    <row r="286" spans="1:6" ht="115.2" x14ac:dyDescent="0.3">
      <c r="A286" s="77" t="s">
        <v>899</v>
      </c>
      <c r="B286" s="74" t="s">
        <v>63</v>
      </c>
      <c r="C286" s="74" t="s">
        <v>5</v>
      </c>
      <c r="D286" s="74" t="s">
        <v>900</v>
      </c>
      <c r="E286" s="74" t="s">
        <v>8</v>
      </c>
      <c r="F286" s="79" t="s">
        <v>901</v>
      </c>
    </row>
    <row r="287" spans="1:6" ht="49.2" customHeight="1" x14ac:dyDescent="0.3">
      <c r="A287" s="73" t="s">
        <v>902</v>
      </c>
      <c r="B287" s="74" t="s">
        <v>63</v>
      </c>
      <c r="C287" s="74" t="s">
        <v>251</v>
      </c>
      <c r="D287" s="74" t="s">
        <v>903</v>
      </c>
      <c r="E287" s="74" t="s">
        <v>8</v>
      </c>
      <c r="F287" s="79" t="s">
        <v>904</v>
      </c>
    </row>
    <row r="288" spans="1:6" ht="49.2" customHeight="1" x14ac:dyDescent="0.3">
      <c r="A288" s="73" t="s">
        <v>905</v>
      </c>
      <c r="B288" s="74" t="s">
        <v>906</v>
      </c>
      <c r="C288" s="74" t="s">
        <v>4</v>
      </c>
      <c r="D288" s="74" t="s">
        <v>117</v>
      </c>
      <c r="E288" s="74" t="s">
        <v>8</v>
      </c>
      <c r="F288" s="79" t="s">
        <v>907</v>
      </c>
    </row>
    <row r="289" spans="1:6" ht="49.2" customHeight="1" x14ac:dyDescent="0.3">
      <c r="A289" s="73" t="s">
        <v>908</v>
      </c>
      <c r="B289" s="74" t="s">
        <v>906</v>
      </c>
      <c r="C289" s="74" t="s">
        <v>6</v>
      </c>
      <c r="D289" s="74" t="s">
        <v>909</v>
      </c>
      <c r="E289" s="74" t="s">
        <v>8</v>
      </c>
      <c r="F289" s="79" t="s">
        <v>910</v>
      </c>
    </row>
    <row r="290" spans="1:6" ht="49.2" customHeight="1" x14ac:dyDescent="0.3">
      <c r="A290" s="73" t="s">
        <v>911</v>
      </c>
      <c r="B290" s="74" t="s">
        <v>906</v>
      </c>
      <c r="C290" s="74" t="s">
        <v>4</v>
      </c>
      <c r="D290" s="74" t="s">
        <v>912</v>
      </c>
      <c r="E290" s="74" t="s">
        <v>8</v>
      </c>
      <c r="F290" s="79" t="s">
        <v>913</v>
      </c>
    </row>
    <row r="291" spans="1:6" ht="49.2" customHeight="1" x14ac:dyDescent="0.3">
      <c r="A291" s="73" t="s">
        <v>914</v>
      </c>
      <c r="B291" s="74" t="s">
        <v>906</v>
      </c>
      <c r="C291" s="74" t="s">
        <v>5</v>
      </c>
      <c r="D291" s="74" t="s">
        <v>915</v>
      </c>
      <c r="E291" s="74" t="s">
        <v>8</v>
      </c>
      <c r="F291" s="79" t="s">
        <v>916</v>
      </c>
    </row>
    <row r="292" spans="1:6" ht="49.2" customHeight="1" x14ac:dyDescent="0.3">
      <c r="A292" s="73" t="s">
        <v>917</v>
      </c>
      <c r="B292" s="74" t="s">
        <v>906</v>
      </c>
      <c r="C292" s="74" t="s">
        <v>5</v>
      </c>
      <c r="D292" s="74" t="s">
        <v>918</v>
      </c>
      <c r="E292" s="74" t="s">
        <v>8</v>
      </c>
      <c r="F292" s="79" t="s">
        <v>919</v>
      </c>
    </row>
    <row r="293" spans="1:6" ht="49.2" customHeight="1" x14ac:dyDescent="0.3">
      <c r="A293" s="73" t="s">
        <v>920</v>
      </c>
      <c r="B293" s="74" t="s">
        <v>906</v>
      </c>
      <c r="C293" s="74" t="s">
        <v>3</v>
      </c>
      <c r="D293" s="74" t="s">
        <v>921</v>
      </c>
      <c r="E293" s="74" t="s">
        <v>661</v>
      </c>
      <c r="F293" s="79" t="s">
        <v>922</v>
      </c>
    </row>
    <row r="294" spans="1:6" ht="49.2" customHeight="1" x14ac:dyDescent="0.3">
      <c r="A294" s="73" t="s">
        <v>923</v>
      </c>
      <c r="B294" s="74" t="s">
        <v>906</v>
      </c>
      <c r="C294" s="74" t="s">
        <v>5</v>
      </c>
      <c r="D294" s="74" t="s">
        <v>924</v>
      </c>
      <c r="E294" s="74" t="s">
        <v>8</v>
      </c>
      <c r="F294" s="79" t="s">
        <v>925</v>
      </c>
    </row>
    <row r="295" spans="1:6" ht="49.2" customHeight="1" x14ac:dyDescent="0.3">
      <c r="A295" s="73" t="s">
        <v>926</v>
      </c>
      <c r="B295" s="74" t="s">
        <v>906</v>
      </c>
      <c r="C295" s="74" t="s">
        <v>297</v>
      </c>
      <c r="D295" s="74" t="s">
        <v>927</v>
      </c>
      <c r="E295" s="74" t="s">
        <v>8</v>
      </c>
      <c r="F295" s="79" t="s">
        <v>928</v>
      </c>
    </row>
    <row r="296" spans="1:6" ht="49.2" customHeight="1" x14ac:dyDescent="0.3">
      <c r="A296" s="73" t="s">
        <v>929</v>
      </c>
      <c r="B296" s="74" t="s">
        <v>906</v>
      </c>
      <c r="C296" s="74" t="s">
        <v>4</v>
      </c>
      <c r="D296" s="74" t="s">
        <v>116</v>
      </c>
      <c r="E296" s="74" t="s">
        <v>8</v>
      </c>
      <c r="F296" s="79" t="s">
        <v>930</v>
      </c>
    </row>
    <row r="297" spans="1:6" ht="49.2" customHeight="1" x14ac:dyDescent="0.3">
      <c r="A297" s="73" t="s">
        <v>931</v>
      </c>
      <c r="B297" s="74" t="s">
        <v>906</v>
      </c>
      <c r="C297" s="74" t="s">
        <v>45</v>
      </c>
      <c r="D297" s="74" t="s">
        <v>932</v>
      </c>
      <c r="E297" s="74" t="s">
        <v>65</v>
      </c>
      <c r="F297" s="79" t="s">
        <v>933</v>
      </c>
    </row>
    <row r="298" spans="1:6" ht="49.2" customHeight="1" x14ac:dyDescent="0.3">
      <c r="A298" s="73" t="s">
        <v>934</v>
      </c>
      <c r="B298" s="74" t="s">
        <v>906</v>
      </c>
      <c r="C298" s="74" t="s">
        <v>4</v>
      </c>
      <c r="D298" s="74" t="s">
        <v>935</v>
      </c>
      <c r="E298" s="74" t="s">
        <v>8</v>
      </c>
      <c r="F298" s="79" t="s">
        <v>936</v>
      </c>
    </row>
    <row r="299" spans="1:6" ht="49.2" customHeight="1" x14ac:dyDescent="0.3">
      <c r="A299" s="73" t="s">
        <v>937</v>
      </c>
      <c r="B299" s="74" t="s">
        <v>906</v>
      </c>
      <c r="C299" s="74" t="s">
        <v>5</v>
      </c>
      <c r="D299" s="74" t="s">
        <v>938</v>
      </c>
      <c r="E299" s="74" t="s">
        <v>8</v>
      </c>
      <c r="F299" s="79" t="s">
        <v>939</v>
      </c>
    </row>
    <row r="300" spans="1:6" ht="49.2" customHeight="1" x14ac:dyDescent="0.3">
      <c r="A300" s="73" t="s">
        <v>940</v>
      </c>
      <c r="B300" s="74" t="s">
        <v>906</v>
      </c>
      <c r="C300" s="74" t="s">
        <v>5</v>
      </c>
      <c r="D300" s="74" t="s">
        <v>117</v>
      </c>
      <c r="E300" s="74" t="s">
        <v>8</v>
      </c>
      <c r="F300" s="79" t="s">
        <v>941</v>
      </c>
    </row>
    <row r="301" spans="1:6" ht="49.2" customHeight="1" x14ac:dyDescent="0.3">
      <c r="A301" s="81" t="s">
        <v>942</v>
      </c>
      <c r="B301" s="74" t="s">
        <v>118</v>
      </c>
      <c r="C301" s="74" t="s">
        <v>3</v>
      </c>
      <c r="D301" s="74" t="s">
        <v>943</v>
      </c>
      <c r="E301" s="74" t="s">
        <v>8</v>
      </c>
      <c r="F301" s="79" t="s">
        <v>944</v>
      </c>
    </row>
    <row r="302" spans="1:6" ht="49.2" customHeight="1" x14ac:dyDescent="0.3">
      <c r="A302" s="73" t="s">
        <v>945</v>
      </c>
      <c r="B302" s="74" t="s">
        <v>118</v>
      </c>
      <c r="C302" s="74" t="s">
        <v>5</v>
      </c>
      <c r="D302" s="74" t="s">
        <v>946</v>
      </c>
      <c r="E302" s="74" t="s">
        <v>8</v>
      </c>
      <c r="F302" s="79" t="s">
        <v>947</v>
      </c>
    </row>
    <row r="303" spans="1:6" ht="49.2" customHeight="1" x14ac:dyDescent="0.3">
      <c r="A303" s="73" t="s">
        <v>948</v>
      </c>
      <c r="B303" s="74" t="s">
        <v>118</v>
      </c>
      <c r="C303" s="74" t="s">
        <v>5</v>
      </c>
      <c r="D303" s="74" t="s">
        <v>949</v>
      </c>
      <c r="E303" s="74" t="s">
        <v>8</v>
      </c>
      <c r="F303" s="79" t="s">
        <v>950</v>
      </c>
    </row>
    <row r="304" spans="1:6" ht="49.2" customHeight="1" x14ac:dyDescent="0.3">
      <c r="A304" s="73" t="s">
        <v>951</v>
      </c>
      <c r="B304" s="74" t="s">
        <v>118</v>
      </c>
      <c r="C304" s="74" t="s">
        <v>4</v>
      </c>
      <c r="D304" s="74" t="s">
        <v>952</v>
      </c>
      <c r="E304" s="74" t="s">
        <v>8</v>
      </c>
      <c r="F304" s="79" t="s">
        <v>953</v>
      </c>
    </row>
    <row r="305" spans="1:6" ht="49.2" customHeight="1" x14ac:dyDescent="0.3">
      <c r="A305" s="73" t="s">
        <v>954</v>
      </c>
      <c r="B305" s="74" t="s">
        <v>118</v>
      </c>
      <c r="C305" s="74" t="s">
        <v>5</v>
      </c>
      <c r="D305" s="74" t="s">
        <v>943</v>
      </c>
      <c r="E305" s="74" t="s">
        <v>8</v>
      </c>
      <c r="F305" s="79" t="s">
        <v>955</v>
      </c>
    </row>
    <row r="306" spans="1:6" ht="49.2" customHeight="1" x14ac:dyDescent="0.3">
      <c r="A306" s="73" t="s">
        <v>956</v>
      </c>
      <c r="B306" s="74" t="s">
        <v>118</v>
      </c>
      <c r="C306" s="74" t="s">
        <v>5</v>
      </c>
      <c r="D306" s="74" t="s">
        <v>943</v>
      </c>
      <c r="E306" s="74" t="s">
        <v>8</v>
      </c>
      <c r="F306" s="79" t="s">
        <v>957</v>
      </c>
    </row>
    <row r="307" spans="1:6" ht="49.2" customHeight="1" x14ac:dyDescent="0.3">
      <c r="A307" s="81" t="s">
        <v>958</v>
      </c>
      <c r="B307" s="74" t="s">
        <v>118</v>
      </c>
      <c r="C307" s="74" t="s">
        <v>251</v>
      </c>
      <c r="D307" s="74" t="s">
        <v>943</v>
      </c>
      <c r="E307" s="74" t="s">
        <v>8</v>
      </c>
      <c r="F307" s="79" t="s">
        <v>959</v>
      </c>
    </row>
    <row r="308" spans="1:6" ht="49.2" customHeight="1" x14ac:dyDescent="0.3">
      <c r="A308" s="81" t="s">
        <v>960</v>
      </c>
      <c r="B308" s="74" t="s">
        <v>118</v>
      </c>
      <c r="C308" s="74" t="s">
        <v>96</v>
      </c>
      <c r="D308" s="74" t="s">
        <v>961</v>
      </c>
      <c r="E308" s="74" t="s">
        <v>64</v>
      </c>
      <c r="F308" s="79" t="s">
        <v>962</v>
      </c>
    </row>
    <row r="309" spans="1:6" ht="49.2" customHeight="1" x14ac:dyDescent="0.3">
      <c r="A309" s="81" t="s">
        <v>963</v>
      </c>
      <c r="B309" s="74" t="s">
        <v>118</v>
      </c>
      <c r="C309" s="74" t="s">
        <v>96</v>
      </c>
      <c r="D309" s="74" t="s">
        <v>943</v>
      </c>
      <c r="E309" s="74" t="s">
        <v>8</v>
      </c>
      <c r="F309" s="79" t="s">
        <v>964</v>
      </c>
    </row>
    <row r="310" spans="1:6" ht="49.2" customHeight="1" x14ac:dyDescent="0.3">
      <c r="A310" s="86" t="s">
        <v>965</v>
      </c>
      <c r="B310" s="74" t="s">
        <v>967</v>
      </c>
      <c r="C310" s="74" t="s">
        <v>5</v>
      </c>
      <c r="D310" s="74" t="s">
        <v>966</v>
      </c>
      <c r="E310" s="74" t="s">
        <v>8</v>
      </c>
      <c r="F310" s="79" t="s">
        <v>968</v>
      </c>
    </row>
    <row r="311" spans="1:6" ht="49.2" customHeight="1" x14ac:dyDescent="0.3">
      <c r="A311" s="73" t="s">
        <v>969</v>
      </c>
      <c r="B311" s="74" t="s">
        <v>967</v>
      </c>
      <c r="C311" s="74" t="s">
        <v>4</v>
      </c>
      <c r="D311" s="74" t="s">
        <v>970</v>
      </c>
      <c r="E311" s="74" t="s">
        <v>8</v>
      </c>
      <c r="F311" s="79" t="s">
        <v>971</v>
      </c>
    </row>
    <row r="312" spans="1:6" ht="49.2" customHeight="1" x14ac:dyDescent="0.3">
      <c r="A312" s="81" t="s">
        <v>972</v>
      </c>
      <c r="B312" s="74" t="s">
        <v>967</v>
      </c>
      <c r="C312" s="74" t="s">
        <v>4</v>
      </c>
      <c r="D312" s="74" t="s">
        <v>973</v>
      </c>
      <c r="E312" s="74" t="s">
        <v>106</v>
      </c>
      <c r="F312" s="79" t="s">
        <v>974</v>
      </c>
    </row>
    <row r="313" spans="1:6" ht="49.2" customHeight="1" x14ac:dyDescent="0.3">
      <c r="A313" s="73" t="s">
        <v>975</v>
      </c>
      <c r="B313" s="74" t="s">
        <v>120</v>
      </c>
      <c r="C313" s="74" t="s">
        <v>6</v>
      </c>
      <c r="D313" s="74" t="s">
        <v>976</v>
      </c>
      <c r="E313" s="74" t="s">
        <v>8</v>
      </c>
      <c r="F313" s="79" t="s">
        <v>977</v>
      </c>
    </row>
    <row r="314" spans="1:6" ht="49.2" customHeight="1" x14ac:dyDescent="0.3">
      <c r="A314" s="80" t="s">
        <v>978</v>
      </c>
      <c r="B314" s="74" t="s">
        <v>120</v>
      </c>
      <c r="C314" s="74" t="s">
        <v>6</v>
      </c>
      <c r="D314" s="74" t="s">
        <v>976</v>
      </c>
      <c r="E314" s="74" t="s">
        <v>8</v>
      </c>
      <c r="F314" s="79" t="s">
        <v>979</v>
      </c>
    </row>
    <row r="315" spans="1:6" ht="49.2" customHeight="1" x14ac:dyDescent="0.3">
      <c r="A315" s="73" t="s">
        <v>980</v>
      </c>
      <c r="B315" s="74" t="s">
        <v>120</v>
      </c>
      <c r="C315" s="74" t="s">
        <v>45</v>
      </c>
      <c r="D315" s="74" t="s">
        <v>981</v>
      </c>
      <c r="E315" s="74" t="s">
        <v>121</v>
      </c>
      <c r="F315" s="79" t="s">
        <v>982</v>
      </c>
    </row>
    <row r="316" spans="1:6" ht="72" x14ac:dyDescent="0.3">
      <c r="A316" s="77" t="s">
        <v>983</v>
      </c>
      <c r="B316" s="74" t="s">
        <v>120</v>
      </c>
      <c r="C316" s="74" t="s">
        <v>45</v>
      </c>
      <c r="D316" s="74" t="s">
        <v>984</v>
      </c>
      <c r="E316" s="74" t="s">
        <v>8</v>
      </c>
      <c r="F316" s="79" t="s">
        <v>985</v>
      </c>
    </row>
    <row r="317" spans="1:6" ht="49.2" customHeight="1" x14ac:dyDescent="0.3">
      <c r="A317" s="73" t="s">
        <v>986</v>
      </c>
      <c r="B317" s="74" t="s">
        <v>120</v>
      </c>
      <c r="C317" s="74" t="s">
        <v>6</v>
      </c>
      <c r="D317" s="74" t="s">
        <v>976</v>
      </c>
      <c r="E317" s="74" t="s">
        <v>112</v>
      </c>
      <c r="F317" s="79" t="s">
        <v>987</v>
      </c>
    </row>
    <row r="318" spans="1:6" ht="49.2" customHeight="1" x14ac:dyDescent="0.3">
      <c r="A318" s="73" t="s">
        <v>988</v>
      </c>
      <c r="B318" s="74" t="s">
        <v>122</v>
      </c>
      <c r="C318" s="74" t="s">
        <v>5</v>
      </c>
      <c r="D318" s="74" t="s">
        <v>989</v>
      </c>
      <c r="E318" s="74" t="s">
        <v>64</v>
      </c>
      <c r="F318" s="79" t="s">
        <v>990</v>
      </c>
    </row>
    <row r="319" spans="1:6" ht="49.2" customHeight="1" x14ac:dyDescent="0.3">
      <c r="A319" s="73" t="s">
        <v>991</v>
      </c>
      <c r="B319" s="74" t="s">
        <v>120</v>
      </c>
      <c r="C319" s="74" t="s">
        <v>4</v>
      </c>
      <c r="D319" s="74" t="s">
        <v>992</v>
      </c>
      <c r="E319" s="74" t="s">
        <v>8</v>
      </c>
      <c r="F319" s="79" t="s">
        <v>993</v>
      </c>
    </row>
    <row r="320" spans="1:6" ht="201" customHeight="1" x14ac:dyDescent="0.3">
      <c r="A320" s="73" t="s">
        <v>994</v>
      </c>
      <c r="B320" s="74" t="s">
        <v>122</v>
      </c>
      <c r="C320" s="74" t="s">
        <v>4</v>
      </c>
      <c r="D320" s="74" t="s">
        <v>995</v>
      </c>
      <c r="E320" s="74" t="s">
        <v>65</v>
      </c>
      <c r="F320" s="79" t="s">
        <v>996</v>
      </c>
    </row>
    <row r="321" spans="1:6" ht="172.5" customHeight="1" x14ac:dyDescent="0.3">
      <c r="A321" s="73" t="s">
        <v>997</v>
      </c>
      <c r="B321" s="74" t="s">
        <v>122</v>
      </c>
      <c r="C321" s="74" t="s">
        <v>251</v>
      </c>
      <c r="D321" s="74" t="s">
        <v>998</v>
      </c>
      <c r="E321" s="74" t="s">
        <v>8</v>
      </c>
      <c r="F321" s="79" t="s">
        <v>999</v>
      </c>
    </row>
    <row r="322" spans="1:6" ht="160.5" customHeight="1" x14ac:dyDescent="0.3">
      <c r="A322" s="73" t="s">
        <v>1000</v>
      </c>
      <c r="B322" s="74" t="s">
        <v>122</v>
      </c>
      <c r="C322" s="74" t="s">
        <v>5</v>
      </c>
      <c r="D322" s="74" t="s">
        <v>123</v>
      </c>
      <c r="E322" s="74" t="s">
        <v>8</v>
      </c>
      <c r="F322" s="79" t="s">
        <v>1001</v>
      </c>
    </row>
    <row r="323" spans="1:6" ht="164.25" customHeight="1" x14ac:dyDescent="0.3">
      <c r="A323" s="73" t="s">
        <v>1002</v>
      </c>
      <c r="B323" s="74" t="s">
        <v>120</v>
      </c>
      <c r="C323" s="74" t="s">
        <v>3</v>
      </c>
      <c r="D323" s="74" t="s">
        <v>1003</v>
      </c>
      <c r="E323" s="74" t="s">
        <v>8</v>
      </c>
      <c r="F323" s="79" t="s">
        <v>1004</v>
      </c>
    </row>
    <row r="324" spans="1:6" ht="162.75" customHeight="1" x14ac:dyDescent="0.3">
      <c r="A324" s="73" t="s">
        <v>1005</v>
      </c>
      <c r="B324" s="74" t="s">
        <v>122</v>
      </c>
      <c r="C324" s="74" t="s">
        <v>6</v>
      </c>
      <c r="D324" s="74" t="s">
        <v>989</v>
      </c>
      <c r="E324" s="74" t="s">
        <v>8</v>
      </c>
      <c r="F324" s="79" t="s">
        <v>1006</v>
      </c>
    </row>
    <row r="325" spans="1:6" ht="164.25" customHeight="1" x14ac:dyDescent="0.3">
      <c r="A325" s="73" t="s">
        <v>1007</v>
      </c>
      <c r="B325" s="74" t="s">
        <v>122</v>
      </c>
      <c r="C325" s="74" t="s">
        <v>4</v>
      </c>
      <c r="D325" s="74" t="s">
        <v>989</v>
      </c>
      <c r="E325" s="74" t="s">
        <v>88</v>
      </c>
      <c r="F325" s="79" t="s">
        <v>1008</v>
      </c>
    </row>
    <row r="326" spans="1:6" ht="190.5" customHeight="1" x14ac:dyDescent="0.3">
      <c r="A326" s="73" t="s">
        <v>1009</v>
      </c>
      <c r="B326" s="74" t="s">
        <v>120</v>
      </c>
      <c r="C326" s="74" t="s">
        <v>4</v>
      </c>
      <c r="D326" s="74" t="s">
        <v>992</v>
      </c>
      <c r="E326" s="74" t="s">
        <v>65</v>
      </c>
      <c r="F326" s="79" t="s">
        <v>1010</v>
      </c>
    </row>
    <row r="327" spans="1:6" ht="135" customHeight="1" x14ac:dyDescent="0.3">
      <c r="A327" s="73" t="s">
        <v>1011</v>
      </c>
      <c r="B327" s="74" t="s">
        <v>1013</v>
      </c>
      <c r="C327" s="74" t="s">
        <v>5</v>
      </c>
      <c r="D327" s="74" t="s">
        <v>1012</v>
      </c>
      <c r="E327" s="74" t="s">
        <v>8</v>
      </c>
      <c r="F327" s="79" t="s">
        <v>1014</v>
      </c>
    </row>
    <row r="328" spans="1:6" ht="212.25" customHeight="1" x14ac:dyDescent="0.3">
      <c r="A328" s="73" t="s">
        <v>1015</v>
      </c>
      <c r="B328" s="74" t="s">
        <v>1013</v>
      </c>
      <c r="C328" s="74" t="s">
        <v>4</v>
      </c>
      <c r="D328" s="74" t="s">
        <v>1016</v>
      </c>
      <c r="E328" s="74" t="s">
        <v>8</v>
      </c>
      <c r="F328" s="79" t="s">
        <v>1017</v>
      </c>
    </row>
    <row r="329" spans="1:6" ht="180.75" customHeight="1" x14ac:dyDescent="0.3">
      <c r="A329" s="73" t="s">
        <v>1018</v>
      </c>
      <c r="B329" s="74" t="s">
        <v>122</v>
      </c>
      <c r="C329" s="74" t="s">
        <v>3</v>
      </c>
      <c r="D329" s="74" t="s">
        <v>1019</v>
      </c>
      <c r="E329" s="74" t="s">
        <v>8</v>
      </c>
      <c r="F329" s="79" t="s">
        <v>1020</v>
      </c>
    </row>
    <row r="330" spans="1:6" ht="162.75" customHeight="1" x14ac:dyDescent="0.3">
      <c r="A330" s="73" t="s">
        <v>1021</v>
      </c>
      <c r="B330" s="74" t="s">
        <v>122</v>
      </c>
      <c r="C330" s="74" t="s">
        <v>3</v>
      </c>
      <c r="D330" s="74" t="s">
        <v>995</v>
      </c>
      <c r="E330" s="74" t="s">
        <v>8</v>
      </c>
      <c r="F330" s="79" t="s">
        <v>1022</v>
      </c>
    </row>
    <row r="331" spans="1:6" ht="158.25" customHeight="1" x14ac:dyDescent="0.3">
      <c r="A331" s="73" t="s">
        <v>1023</v>
      </c>
      <c r="B331" s="74" t="s">
        <v>120</v>
      </c>
      <c r="C331" s="74" t="s">
        <v>5</v>
      </c>
      <c r="D331" s="74" t="s">
        <v>1024</v>
      </c>
      <c r="E331" s="74" t="s">
        <v>8</v>
      </c>
      <c r="F331" s="79" t="s">
        <v>1025</v>
      </c>
    </row>
    <row r="332" spans="1:6" ht="115.5" customHeight="1" x14ac:dyDescent="0.3">
      <c r="A332" s="73" t="s">
        <v>1026</v>
      </c>
      <c r="B332" s="74" t="s">
        <v>46</v>
      </c>
      <c r="C332" s="74" t="s">
        <v>3</v>
      </c>
      <c r="D332" s="74" t="s">
        <v>1027</v>
      </c>
      <c r="E332" s="74" t="s">
        <v>8</v>
      </c>
      <c r="F332" s="79" t="s">
        <v>1028</v>
      </c>
    </row>
    <row r="333" spans="1:6" ht="161.25" customHeight="1" x14ac:dyDescent="0.3">
      <c r="A333" s="73" t="s">
        <v>1029</v>
      </c>
      <c r="B333" s="74" t="s">
        <v>46</v>
      </c>
      <c r="C333" s="74" t="s">
        <v>571</v>
      </c>
      <c r="D333" s="74" t="s">
        <v>1030</v>
      </c>
      <c r="E333" s="74" t="s">
        <v>8</v>
      </c>
      <c r="F333" s="79" t="s">
        <v>1031</v>
      </c>
    </row>
    <row r="334" spans="1:6" ht="162" customHeight="1" x14ac:dyDescent="0.3">
      <c r="A334" s="73" t="s">
        <v>1032</v>
      </c>
      <c r="B334" s="74" t="s">
        <v>124</v>
      </c>
      <c r="C334" s="74" t="s">
        <v>3</v>
      </c>
      <c r="D334" s="74" t="s">
        <v>1033</v>
      </c>
      <c r="E334" s="74" t="s">
        <v>8</v>
      </c>
      <c r="F334" s="79" t="s">
        <v>1034</v>
      </c>
    </row>
    <row r="335" spans="1:6" ht="150.75" customHeight="1" x14ac:dyDescent="0.3">
      <c r="A335" s="73" t="s">
        <v>1035</v>
      </c>
      <c r="B335" s="74" t="s">
        <v>124</v>
      </c>
      <c r="C335" s="74" t="s">
        <v>4</v>
      </c>
      <c r="D335" s="74" t="s">
        <v>1036</v>
      </c>
      <c r="E335" s="74" t="s">
        <v>8</v>
      </c>
      <c r="F335" s="79" t="s">
        <v>1037</v>
      </c>
    </row>
    <row r="336" spans="1:6" ht="210.75" customHeight="1" x14ac:dyDescent="0.3">
      <c r="A336" s="83" t="s">
        <v>1038</v>
      </c>
      <c r="B336" s="74" t="s">
        <v>125</v>
      </c>
      <c r="C336" s="74" t="s">
        <v>96</v>
      </c>
      <c r="D336" s="84" t="s">
        <v>1039</v>
      </c>
      <c r="E336" s="74" t="s">
        <v>8</v>
      </c>
      <c r="F336" s="79" t="s">
        <v>1040</v>
      </c>
    </row>
    <row r="337" spans="1:6" ht="212.25" customHeight="1" x14ac:dyDescent="0.3">
      <c r="A337" s="73" t="s">
        <v>1041</v>
      </c>
      <c r="B337" s="74" t="s">
        <v>46</v>
      </c>
      <c r="C337" s="74" t="s">
        <v>4</v>
      </c>
      <c r="D337" s="74" t="s">
        <v>1042</v>
      </c>
      <c r="E337" s="74" t="s">
        <v>8</v>
      </c>
      <c r="F337" s="79" t="s">
        <v>1043</v>
      </c>
    </row>
    <row r="338" spans="1:6" ht="130.5" customHeight="1" x14ac:dyDescent="0.3">
      <c r="A338" s="73" t="s">
        <v>1044</v>
      </c>
      <c r="B338" s="74" t="s">
        <v>124</v>
      </c>
      <c r="C338" s="74" t="s">
        <v>5</v>
      </c>
      <c r="D338" s="74" t="s">
        <v>1045</v>
      </c>
      <c r="E338" s="74" t="s">
        <v>8</v>
      </c>
      <c r="F338" s="79" t="s">
        <v>1046</v>
      </c>
    </row>
    <row r="339" spans="1:6" ht="210.75" customHeight="1" x14ac:dyDescent="0.3">
      <c r="A339" s="73" t="s">
        <v>1047</v>
      </c>
      <c r="B339" s="74" t="s">
        <v>125</v>
      </c>
      <c r="C339" s="74" t="s">
        <v>4</v>
      </c>
      <c r="D339" s="74" t="s">
        <v>1048</v>
      </c>
      <c r="E339" s="74" t="s">
        <v>8</v>
      </c>
      <c r="F339" s="79" t="s">
        <v>1049</v>
      </c>
    </row>
    <row r="340" spans="1:6" ht="201.75" customHeight="1" x14ac:dyDescent="0.3">
      <c r="A340" s="73" t="s">
        <v>1050</v>
      </c>
      <c r="B340" s="74" t="s">
        <v>124</v>
      </c>
      <c r="C340" s="74" t="s">
        <v>45</v>
      </c>
      <c r="D340" s="74" t="s">
        <v>1051</v>
      </c>
      <c r="E340" s="74" t="s">
        <v>8</v>
      </c>
      <c r="F340" s="79" t="s">
        <v>1052</v>
      </c>
    </row>
    <row r="341" spans="1:6" ht="157.5" customHeight="1" x14ac:dyDescent="0.3">
      <c r="A341" s="73" t="s">
        <v>1053</v>
      </c>
      <c r="B341" s="74" t="s">
        <v>124</v>
      </c>
      <c r="C341" s="74" t="s">
        <v>5</v>
      </c>
      <c r="D341" s="74" t="s">
        <v>1054</v>
      </c>
      <c r="E341" s="74" t="s">
        <v>8</v>
      </c>
      <c r="F341" s="79" t="s">
        <v>1046</v>
      </c>
    </row>
    <row r="342" spans="1:6" ht="132" customHeight="1" x14ac:dyDescent="0.3">
      <c r="A342" s="73" t="s">
        <v>1055</v>
      </c>
      <c r="B342" s="74" t="s">
        <v>46</v>
      </c>
      <c r="C342" s="74" t="s">
        <v>6</v>
      </c>
      <c r="D342" s="74" t="s">
        <v>1056</v>
      </c>
      <c r="E342" s="74" t="s">
        <v>8</v>
      </c>
      <c r="F342" s="79" t="s">
        <v>1057</v>
      </c>
    </row>
    <row r="343" spans="1:6" ht="199.5" customHeight="1" x14ac:dyDescent="0.3">
      <c r="A343" s="73" t="s">
        <v>1058</v>
      </c>
      <c r="B343" s="74" t="s">
        <v>125</v>
      </c>
      <c r="C343" s="74" t="s">
        <v>5</v>
      </c>
      <c r="D343" s="74" t="s">
        <v>1059</v>
      </c>
      <c r="E343" s="74" t="s">
        <v>8</v>
      </c>
      <c r="F343" s="79" t="s">
        <v>1046</v>
      </c>
    </row>
    <row r="344" spans="1:6" ht="253.5" customHeight="1" x14ac:dyDescent="0.3">
      <c r="A344" s="73" t="s">
        <v>1060</v>
      </c>
      <c r="B344" s="74" t="s">
        <v>125</v>
      </c>
      <c r="C344" s="74" t="s">
        <v>4</v>
      </c>
      <c r="D344" s="74" t="s">
        <v>1061</v>
      </c>
      <c r="E344" s="74" t="s">
        <v>8</v>
      </c>
      <c r="F344" s="79" t="s">
        <v>1062</v>
      </c>
    </row>
    <row r="345" spans="1:6" ht="228.75" customHeight="1" x14ac:dyDescent="0.3">
      <c r="A345" s="73" t="s">
        <v>1063</v>
      </c>
      <c r="B345" s="74" t="s">
        <v>125</v>
      </c>
      <c r="C345" s="74" t="s">
        <v>4</v>
      </c>
      <c r="D345" s="74" t="s">
        <v>1059</v>
      </c>
      <c r="E345" s="74" t="s">
        <v>8</v>
      </c>
      <c r="F345" s="79" t="s">
        <v>1064</v>
      </c>
    </row>
    <row r="346" spans="1:6" ht="199.5" customHeight="1" x14ac:dyDescent="0.3">
      <c r="A346" s="73" t="s">
        <v>1065</v>
      </c>
      <c r="B346" s="74" t="s">
        <v>125</v>
      </c>
      <c r="C346" s="74" t="s">
        <v>4</v>
      </c>
      <c r="D346" s="74" t="s">
        <v>1066</v>
      </c>
      <c r="E346" s="74" t="s">
        <v>64</v>
      </c>
      <c r="F346" s="79" t="s">
        <v>1062</v>
      </c>
    </row>
    <row r="347" spans="1:6" ht="127.5" customHeight="1" x14ac:dyDescent="0.3">
      <c r="A347" s="73" t="s">
        <v>1067</v>
      </c>
      <c r="B347" s="74" t="s">
        <v>46</v>
      </c>
      <c r="C347" s="74" t="s">
        <v>3</v>
      </c>
      <c r="D347" s="74" t="s">
        <v>1068</v>
      </c>
      <c r="E347" s="74" t="s">
        <v>8</v>
      </c>
      <c r="F347" s="79" t="s">
        <v>1069</v>
      </c>
    </row>
    <row r="348" spans="1:6" ht="178.5" customHeight="1" x14ac:dyDescent="0.3">
      <c r="A348" s="73" t="s">
        <v>1070</v>
      </c>
      <c r="B348" s="74" t="s">
        <v>46</v>
      </c>
      <c r="C348" s="74" t="s">
        <v>5</v>
      </c>
      <c r="D348" s="74" t="s">
        <v>1071</v>
      </c>
      <c r="E348" s="74" t="s">
        <v>8</v>
      </c>
      <c r="F348" s="79" t="s">
        <v>1072</v>
      </c>
    </row>
    <row r="349" spans="1:6" ht="157.5" customHeight="1" x14ac:dyDescent="0.3">
      <c r="A349" s="73" t="s">
        <v>1073</v>
      </c>
      <c r="B349" s="74" t="s">
        <v>124</v>
      </c>
      <c r="C349" s="74" t="s">
        <v>6</v>
      </c>
      <c r="D349" s="74" t="s">
        <v>1045</v>
      </c>
      <c r="E349" s="74" t="s">
        <v>8</v>
      </c>
      <c r="F349" s="79" t="s">
        <v>1074</v>
      </c>
    </row>
    <row r="350" spans="1:6" ht="177" customHeight="1" x14ac:dyDescent="0.3">
      <c r="A350" s="73" t="s">
        <v>1075</v>
      </c>
      <c r="B350" s="74" t="s">
        <v>125</v>
      </c>
      <c r="C350" s="74" t="s">
        <v>4</v>
      </c>
      <c r="D350" s="74" t="s">
        <v>1076</v>
      </c>
      <c r="E350" s="74" t="s">
        <v>8</v>
      </c>
      <c r="F350" s="79" t="s">
        <v>1077</v>
      </c>
    </row>
    <row r="351" spans="1:6" ht="49.2" customHeight="1" x14ac:dyDescent="0.3">
      <c r="A351" s="80" t="s">
        <v>1078</v>
      </c>
      <c r="B351" s="74" t="s">
        <v>125</v>
      </c>
      <c r="C351" s="74" t="s">
        <v>5</v>
      </c>
      <c r="D351" s="74" t="s">
        <v>1079</v>
      </c>
      <c r="E351" s="74" t="s">
        <v>8</v>
      </c>
      <c r="F351" s="79" t="s">
        <v>1080</v>
      </c>
    </row>
    <row r="352" spans="1:6" ht="234" customHeight="1" x14ac:dyDescent="0.3">
      <c r="A352" s="73" t="s">
        <v>1081</v>
      </c>
      <c r="B352" s="74" t="s">
        <v>125</v>
      </c>
      <c r="C352" s="74" t="s">
        <v>3</v>
      </c>
      <c r="D352" s="74" t="s">
        <v>1082</v>
      </c>
      <c r="E352" s="74" t="s">
        <v>8</v>
      </c>
      <c r="F352" s="79" t="s">
        <v>1083</v>
      </c>
    </row>
    <row r="353" spans="1:6" ht="49.2" customHeight="1" x14ac:dyDescent="0.3">
      <c r="A353" s="73" t="s">
        <v>1084</v>
      </c>
      <c r="B353" s="74" t="s">
        <v>46</v>
      </c>
      <c r="C353" s="74" t="s">
        <v>3</v>
      </c>
      <c r="D353" s="74" t="s">
        <v>1085</v>
      </c>
      <c r="E353" s="74" t="s">
        <v>1086</v>
      </c>
      <c r="F353" s="79" t="s">
        <v>1087</v>
      </c>
    </row>
    <row r="354" spans="1:6" ht="49.2" customHeight="1" x14ac:dyDescent="0.3">
      <c r="A354" s="73" t="s">
        <v>1088</v>
      </c>
      <c r="B354" s="74" t="s">
        <v>63</v>
      </c>
      <c r="C354" s="74" t="s">
        <v>4</v>
      </c>
      <c r="D354" s="74" t="s">
        <v>1089</v>
      </c>
      <c r="E354" s="74" t="s">
        <v>8</v>
      </c>
      <c r="F354" s="79" t="s">
        <v>1090</v>
      </c>
    </row>
    <row r="355" spans="1:6" ht="72" x14ac:dyDescent="0.3">
      <c r="A355" s="77" t="s">
        <v>1091</v>
      </c>
      <c r="B355" s="74" t="s">
        <v>63</v>
      </c>
      <c r="C355" s="74" t="s">
        <v>6</v>
      </c>
      <c r="D355" s="74" t="s">
        <v>1092</v>
      </c>
      <c r="E355" s="74" t="s">
        <v>8</v>
      </c>
      <c r="F355" s="79" t="s">
        <v>1093</v>
      </c>
    </row>
    <row r="356" spans="1:6" ht="45.75" customHeight="1" x14ac:dyDescent="0.3">
      <c r="A356" s="73" t="s">
        <v>1094</v>
      </c>
      <c r="B356" s="74" t="s">
        <v>1096</v>
      </c>
      <c r="C356" s="74" t="s">
        <v>251</v>
      </c>
      <c r="D356" s="74" t="s">
        <v>1095</v>
      </c>
      <c r="E356" s="74" t="s">
        <v>8</v>
      </c>
      <c r="F356" s="79" t="s">
        <v>1097</v>
      </c>
    </row>
    <row r="357" spans="1:6" ht="64.5" customHeight="1" x14ac:dyDescent="0.3">
      <c r="A357" s="73" t="s">
        <v>1098</v>
      </c>
      <c r="B357" s="87" t="s">
        <v>1100</v>
      </c>
      <c r="C357" s="87" t="s">
        <v>3</v>
      </c>
      <c r="D357" s="74" t="s">
        <v>1099</v>
      </c>
      <c r="E357" s="87" t="s">
        <v>8</v>
      </c>
      <c r="F357" s="79" t="s">
        <v>1101</v>
      </c>
    </row>
    <row r="358" spans="1:6" ht="49.2" customHeight="1" x14ac:dyDescent="0.3">
      <c r="A358" s="73" t="s">
        <v>1102</v>
      </c>
      <c r="B358" s="87" t="s">
        <v>126</v>
      </c>
      <c r="C358" s="87" t="s">
        <v>6</v>
      </c>
      <c r="D358" s="87" t="s">
        <v>127</v>
      </c>
      <c r="E358" s="87" t="s">
        <v>8</v>
      </c>
      <c r="F358" s="79" t="s">
        <v>1103</v>
      </c>
    </row>
    <row r="359" spans="1:6" ht="115.2" x14ac:dyDescent="0.3">
      <c r="A359" s="77" t="s">
        <v>1104</v>
      </c>
      <c r="B359" s="87" t="s">
        <v>1106</v>
      </c>
      <c r="C359" s="87" t="s">
        <v>5</v>
      </c>
      <c r="D359" s="87" t="s">
        <v>1105</v>
      </c>
      <c r="E359" s="87" t="s">
        <v>8</v>
      </c>
      <c r="F359" s="79" t="s">
        <v>1107</v>
      </c>
    </row>
    <row r="360" spans="1:6" ht="49.2" customHeight="1" x14ac:dyDescent="0.3">
      <c r="A360" s="73" t="s">
        <v>1108</v>
      </c>
      <c r="B360" s="88" t="s">
        <v>1110</v>
      </c>
      <c r="C360" s="88" t="s">
        <v>5</v>
      </c>
      <c r="D360" s="88" t="s">
        <v>1109</v>
      </c>
      <c r="E360" s="88" t="s">
        <v>8</v>
      </c>
      <c r="F360" s="79" t="s">
        <v>1111</v>
      </c>
    </row>
    <row r="361" spans="1:6" ht="49.2" customHeight="1" x14ac:dyDescent="0.3">
      <c r="A361" s="81" t="s">
        <v>1112</v>
      </c>
      <c r="B361" s="88" t="s">
        <v>63</v>
      </c>
      <c r="C361" s="88" t="s">
        <v>6</v>
      </c>
      <c r="D361" s="88" t="s">
        <v>1113</v>
      </c>
      <c r="E361" s="87" t="s">
        <v>8</v>
      </c>
      <c r="F361" s="79" t="s">
        <v>1114</v>
      </c>
    </row>
    <row r="362" spans="1:6" ht="49.2" customHeight="1" x14ac:dyDescent="0.3">
      <c r="A362" s="73" t="s">
        <v>1115</v>
      </c>
      <c r="B362" s="87" t="s">
        <v>63</v>
      </c>
      <c r="C362" s="88" t="s">
        <v>5</v>
      </c>
      <c r="D362" s="88" t="s">
        <v>1116</v>
      </c>
      <c r="E362" s="87" t="s">
        <v>8</v>
      </c>
      <c r="F362" s="79" t="s">
        <v>1117</v>
      </c>
    </row>
    <row r="363" spans="1:6" ht="49.2" customHeight="1" x14ac:dyDescent="0.3">
      <c r="A363" s="73" t="s">
        <v>1118</v>
      </c>
      <c r="B363" s="87" t="s">
        <v>63</v>
      </c>
      <c r="C363" s="87" t="s">
        <v>6</v>
      </c>
      <c r="D363" s="87" t="s">
        <v>1119</v>
      </c>
      <c r="E363" s="87" t="s">
        <v>8</v>
      </c>
      <c r="F363" s="79" t="s">
        <v>1120</v>
      </c>
    </row>
    <row r="364" spans="1:6" ht="49.2" customHeight="1" x14ac:dyDescent="0.3">
      <c r="A364" s="73" t="s">
        <v>1121</v>
      </c>
      <c r="B364" s="74" t="s">
        <v>63</v>
      </c>
      <c r="C364" s="74" t="s">
        <v>45</v>
      </c>
      <c r="D364" s="74" t="s">
        <v>1122</v>
      </c>
      <c r="E364" s="74" t="s">
        <v>8</v>
      </c>
      <c r="F364" s="79" t="s">
        <v>1123</v>
      </c>
    </row>
    <row r="365" spans="1:6" ht="49.2" customHeight="1" x14ac:dyDescent="0.3">
      <c r="A365" s="73" t="s">
        <v>1124</v>
      </c>
      <c r="B365" s="74" t="s">
        <v>63</v>
      </c>
      <c r="C365" s="74" t="s">
        <v>6</v>
      </c>
      <c r="D365" s="74" t="s">
        <v>1125</v>
      </c>
      <c r="E365" s="74" t="s">
        <v>8</v>
      </c>
      <c r="F365" s="79" t="s">
        <v>1126</v>
      </c>
    </row>
    <row r="366" spans="1:6" ht="128.25" customHeight="1" x14ac:dyDescent="0.3">
      <c r="A366" s="73" t="s">
        <v>1127</v>
      </c>
      <c r="B366" s="74" t="s">
        <v>1128</v>
      </c>
      <c r="C366" s="74" t="s">
        <v>5</v>
      </c>
      <c r="D366" s="74" t="s">
        <v>1129</v>
      </c>
      <c r="E366" s="74" t="s">
        <v>8</v>
      </c>
      <c r="F366" s="79" t="s">
        <v>1130</v>
      </c>
    </row>
  </sheetData>
  <autoFilter ref="A1:F366" xr:uid="{6C2EA599-7BFF-46E1-AF2E-7222AC13BD00}"/>
  <conditionalFormatting sqref="A2:A1048576">
    <cfRule type="duplicateValues" dxfId="6" priority="4"/>
  </conditionalFormatting>
  <conditionalFormatting sqref="A367:A1048576">
    <cfRule type="duplicateValues" dxfId="5" priority="8"/>
    <cfRule type="duplicateValues" dxfId="4" priority="9"/>
    <cfRule type="duplicateValues" dxfId="3" priority="10"/>
    <cfRule type="duplicateValues" dxfId="2" priority="11"/>
    <cfRule type="duplicateValues" dxfId="1" priority="12"/>
    <cfRule type="duplicateValues" dxfId="0" priority="13"/>
  </conditionalFormatting>
  <printOptions horizontalCentered="1"/>
  <pageMargins left="0.31496062992125984" right="0.31496062992125984" top="0.35433070866141736" bottom="0.74803149606299213" header="0.31496062992125984" footer="0.31496062992125984"/>
  <pageSetup paperSize="9" scale="35" fitToHeight="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1E46F-14CD-4429-91B2-F2ED2A6D7692}">
  <dimension ref="A1:A5"/>
  <sheetViews>
    <sheetView workbookViewId="0">
      <selection activeCell="E8" sqref="E8"/>
    </sheetView>
  </sheetViews>
  <sheetFormatPr baseColWidth="10" defaultRowHeight="13.2" x14ac:dyDescent="0.25"/>
  <sheetData>
    <row r="1" spans="1:1" x14ac:dyDescent="0.25">
      <c r="A1" s="54" t="s">
        <v>41</v>
      </c>
    </row>
    <row r="2" spans="1:1" x14ac:dyDescent="0.25">
      <c r="A2" s="54" t="s">
        <v>42</v>
      </c>
    </row>
    <row r="5" spans="1:1" x14ac:dyDescent="0.25">
      <c r="A5"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Declaración responsable</vt:lpstr>
      <vt:lpstr>Vacantes Bl1 TRE24</vt:lpstr>
      <vt:lpstr>Hoja1</vt:lpstr>
      <vt:lpstr>'Declaración responsable'!Área_de_impresión</vt:lpstr>
      <vt:lpstr>'Vacantes Bl1 TRE24'!Área_de_impresión</vt:lpstr>
      <vt:lpstr>lista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 Peral Sicre, Marta</dc:creator>
  <cp:lastModifiedBy>Paqui Fernández Blanco</cp:lastModifiedBy>
  <cp:lastPrinted>2023-06-16T11:08:52Z</cp:lastPrinted>
  <dcterms:created xsi:type="dcterms:W3CDTF">2022-04-04T08:15:52Z</dcterms:created>
  <dcterms:modified xsi:type="dcterms:W3CDTF">2025-02-11T12:02:14Z</dcterms:modified>
</cp:coreProperties>
</file>